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300" windowHeight="11640" activeTab="1"/>
  </bookViews>
  <sheets>
    <sheet name="Instructions" sheetId="1" r:id="rId1"/>
    <sheet name="FORM B - PRICES" sheetId="2" r:id="rId2"/>
    <sheet name="FORM B - PRICES W PROV FUND" sheetId="3" r:id="rId3"/>
  </sheets>
  <definedNames>
    <definedName name="HEADER" localSheetId="2">'FORM B - PRICES W PROV FUND'!#REF!</definedName>
    <definedName name="HEADER">'FORM B - PRICES'!#REF!</definedName>
    <definedName name="PAGE1OF13" localSheetId="2">'FORM B - PRICES W PROV FUND'!#REF!</definedName>
    <definedName name="PAGE1OF13">'FORM B - PRICES'!#REF!</definedName>
    <definedName name="_xlnm.Print_Area" localSheetId="1">'FORM B - PRICES'!$B$4:$H$250</definedName>
    <definedName name="_xlnm.Print_Area" localSheetId="2">'FORM B - PRICES W PROV FUND'!$B$6:$H$122</definedName>
    <definedName name="_xlnm.Print_Titles" localSheetId="1">'FORM B - PRICES'!$1:$5</definedName>
    <definedName name="_xlnm.Print_Titles" localSheetId="2">'FORM B - PRICES W PROV FUND'!$1:$5</definedName>
    <definedName name="_xlnm.Print_Titles">'FORM B - PRICES'!$B$4:$IV$4</definedName>
    <definedName name="TEMP" localSheetId="2">'FORM B - PRICES W PROV FUND'!#REF!</definedName>
    <definedName name="TEMP">'FORM B - PRICES'!#REF!</definedName>
    <definedName name="TENDERNO.181-" localSheetId="2">'FORM B - PRICES W PROV FUND'!#REF!</definedName>
    <definedName name="TENDERNO.181-">'FORM B - PRICES'!#REF!</definedName>
    <definedName name="TENDERSUBMISSI" localSheetId="2">'FORM B - PRICES W PROV FUND'!#REF!</definedName>
    <definedName name="TENDERSUBMISSI">'FORM B - PRICES'!#REF!</definedName>
    <definedName name="TESTHEAD" localSheetId="2">'FORM B - PRICES W PROV FUND'!#REF!</definedName>
    <definedName name="TESTHEAD">'FORM B - PRICES'!#REF!</definedName>
    <definedName name="XEVERYTHING" localSheetId="2">'FORM B - PRICES W PROV FUND'!$B$1:$IV$67</definedName>
    <definedName name="XEVERYTHING">'FORM B - PRICES'!$B$1:$IV$65</definedName>
    <definedName name="XITEMS" localSheetId="2">'FORM B - PRICES W PROV FUND'!$B$7:$IV$67</definedName>
    <definedName name="XITEMS">'FORM B - PRICES'!$B$6:$IV$65</definedName>
  </definedNames>
  <calcPr fullCalcOnLoad="1"/>
</workbook>
</file>

<file path=xl/sharedStrings.xml><?xml version="1.0" encoding="utf-8"?>
<sst xmlns="http://schemas.openxmlformats.org/spreadsheetml/2006/main" count="1091" uniqueCount="602">
  <si>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</si>
  <si>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</si>
  <si>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</si>
  <si>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</si>
  <si>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</si>
  <si>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</si>
  <si>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</si>
  <si>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</si>
  <si>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</si>
  <si>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</si>
  <si>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</si>
  <si>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</si>
  <si>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</si>
  <si>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</si>
  <si>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</si>
  <si>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</si>
  <si>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</si>
  <si>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</si>
  <si>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</si>
  <si>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</si>
  <si>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</si>
  <si>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</si>
  <si>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</si>
  <si>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</si>
  <si>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</si>
  <si>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</si>
  <si>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</si>
  <si>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</si>
  <si>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 xml:space="preserve">                              __________________________________________________________________________________</t>
  </si>
  <si>
    <t>CODE</t>
  </si>
  <si>
    <t>INSTRUCTIONS</t>
  </si>
  <si>
    <t xml:space="preserve">(INSERT LOCATION AND TYPE OF WORK) </t>
  </si>
  <si>
    <t xml:space="preserve">2. Select -&gt; Window -&gt; Arrange -&gt; Horizontal, to display both workbooks within the same window </t>
  </si>
  <si>
    <t>4. Paste Selection into "Blank_Form B.XLS" using "insert copied cells" from the short cut menu</t>
  </si>
  <si>
    <t>1. Open file "Surface Works Pay Items.XLS"</t>
  </si>
  <si>
    <t>5. Another option is to cut and paste all pay items and remove only those that are not needed. This may prove to be a more efficient method.</t>
  </si>
  <si>
    <t>6. Insert the street name and type of work as noted in the template, unless otherwise approved by the Project Coordinator</t>
  </si>
  <si>
    <r>
      <t xml:space="preserve">3. Using the </t>
    </r>
    <r>
      <rPr>
        <b/>
        <u val="single"/>
        <sz val="10"/>
        <color indexed="12"/>
        <rFont val="Times New Roman"/>
        <family val="1"/>
      </rPr>
      <t>Row</t>
    </r>
    <r>
      <rPr>
        <b/>
        <sz val="10"/>
        <color indexed="12"/>
        <rFont val="Times New Roman"/>
        <family val="1"/>
      </rPr>
      <t xml:space="preserve"> indicators Select and copy the required pay items from "Surface Works Pay Items" </t>
    </r>
  </si>
  <si>
    <t>7. Renumber items and sections in"Blank_Form B.XLS", correct line spacing, DO NOT CHANGE CODES</t>
  </si>
  <si>
    <t xml:space="preserve">8. The sub-sections (ie. earthworks and base works) under each street name can be changed or removed at the descretion of the consultant. They are there to assist in cutting and pasting from the pay items list    </t>
  </si>
  <si>
    <t>9. Spec. references  will need to be corrected to your tender document</t>
  </si>
  <si>
    <t xml:space="preserve">10. In "Blank_Form B.XLS" hide columns "A"  to print a blank schedule for insertion into tender document. </t>
  </si>
  <si>
    <t>11. Change view to Page Break Preview and define the print area.</t>
  </si>
  <si>
    <t>12. Edit the header to ensure the page numbering is correct and insert your bid opportunity #.</t>
  </si>
  <si>
    <t>13. Ensure that in the title "Form B-Prices" the bid instruction number matches you bid opportunity document</t>
  </si>
  <si>
    <t xml:space="preserve">14. Upon completion of the "Form B-Prices" prepare the file for distribution to the bidders using the instructions provided on the "E-Prices Sample/ Instructions.xls" </t>
  </si>
  <si>
    <t>15. Retain the codes column and carry them forward to the tender tab</t>
  </si>
  <si>
    <t>16. Consultants will have to modify the template to fit their specific projects and integrate it with their existing tender tab and progress payment documents</t>
  </si>
  <si>
    <t>(SEE B9)</t>
  </si>
  <si>
    <t xml:space="preserve"> (total price) PART 1</t>
  </si>
  <si>
    <t xml:space="preserve"> (total price) PART 2</t>
  </si>
  <si>
    <t xml:space="preserve">TOTAL BID PRICE (GST extra)                                                 </t>
  </si>
  <si>
    <t xml:space="preserve"> (in figures) $</t>
  </si>
  <si>
    <t>(in words)            __________________________________________________________________________________</t>
  </si>
  <si>
    <r>
      <t xml:space="preserve">PART 1      </t>
    </r>
    <r>
      <rPr>
        <b/>
        <i/>
        <sz val="16"/>
        <rFont val="Arial"/>
        <family val="2"/>
      </rPr>
      <t>CITY FUNDED WORK</t>
    </r>
  </si>
  <si>
    <r>
      <t xml:space="preserve">PART 2     </t>
    </r>
    <r>
      <rPr>
        <b/>
        <i/>
        <sz val="16"/>
        <rFont val="Arial"/>
        <family val="2"/>
      </rPr>
      <t xml:space="preserve"> PROVINCIALLY FUNDED WORK (See D2)</t>
    </r>
  </si>
  <si>
    <t xml:space="preserve">
A</t>
  </si>
  <si>
    <t>A.3</t>
  </si>
  <si>
    <t>Excavation</t>
  </si>
  <si>
    <t>CW 3110-R7</t>
  </si>
  <si>
    <t>m³</t>
  </si>
  <si>
    <t>A.4</t>
  </si>
  <si>
    <t>Sub-Grade Compaction</t>
  </si>
  <si>
    <t>m²</t>
  </si>
  <si>
    <t>Crushed Sub-base Material</t>
  </si>
  <si>
    <t>i)</t>
  </si>
  <si>
    <t>50 mm - Limestone</t>
  </si>
  <si>
    <t>tonne</t>
  </si>
  <si>
    <t>ii)</t>
  </si>
  <si>
    <t>150 mm - Limestone</t>
  </si>
  <si>
    <t>Supplying and Placing Base Course Material</t>
  </si>
  <si>
    <t xml:space="preserve">CW 3110-R7 </t>
  </si>
  <si>
    <t>Removal of Existing Concrete Bases</t>
  </si>
  <si>
    <t>Greater than 600 mm Diameter</t>
  </si>
  <si>
    <t>each</t>
  </si>
  <si>
    <t>Separation/Reinforcement Geotextile Fabric</t>
  </si>
  <si>
    <t>CW 3130-R1</t>
  </si>
  <si>
    <t xml:space="preserve">
B</t>
  </si>
  <si>
    <t>ROADWORKS - REMOVALS/RENEWALS</t>
  </si>
  <si>
    <t>B.1</t>
  </si>
  <si>
    <t>Pavement Removal</t>
  </si>
  <si>
    <t>Concrete Pavement</t>
  </si>
  <si>
    <t>B.2</t>
  </si>
  <si>
    <t>Slab Replacement</t>
  </si>
  <si>
    <t xml:space="preserve">CW 3230-R4
</t>
  </si>
  <si>
    <t>iii)</t>
  </si>
  <si>
    <t>250 mm Concrete Pavement (Plain-Dowelled)</t>
  </si>
  <si>
    <t>200 mm Concrete Pavement (Reinforced)</t>
  </si>
  <si>
    <t>B.3</t>
  </si>
  <si>
    <t>Partial Slab Patches</t>
  </si>
  <si>
    <t>250 mm Concrete Pavement (Type B)</t>
  </si>
  <si>
    <t>250 mm Concrete Pavement (Type C)</t>
  </si>
  <si>
    <t>200 mm Concrete Pavement (Type B)</t>
  </si>
  <si>
    <t>200 mm Concrete Pavement (Type C)</t>
  </si>
  <si>
    <t>200 mm Concrete Pavement (Type D)</t>
  </si>
  <si>
    <t>B.5</t>
  </si>
  <si>
    <t>Partial Slab Patches - Early Opening (24 hour)</t>
  </si>
  <si>
    <t>B.7</t>
  </si>
  <si>
    <t>200 mm Concrete Pavement (Type A)</t>
  </si>
  <si>
    <t>B.8</t>
  </si>
  <si>
    <t>Drilled Dowels</t>
  </si>
  <si>
    <t>CW 3230-R4</t>
  </si>
  <si>
    <t>19.1 mm Diameter</t>
  </si>
  <si>
    <t>28.6 mm Diameter</t>
  </si>
  <si>
    <t>B.9</t>
  </si>
  <si>
    <t>Drilled Tie Bars</t>
  </si>
  <si>
    <t>20 M Deformed Tie Bar</t>
  </si>
  <si>
    <t>25 M Deformed Tie Bar</t>
  </si>
  <si>
    <t>B.10</t>
  </si>
  <si>
    <t>Miscellaneous Concrete Slab Removal</t>
  </si>
  <si>
    <t xml:space="preserve">CW 3235-R4  </t>
  </si>
  <si>
    <t>Median Slab</t>
  </si>
  <si>
    <t>Monolithic Median Slab</t>
  </si>
  <si>
    <t>Safety Median</t>
  </si>
  <si>
    <t>iv)</t>
  </si>
  <si>
    <t>Sidewalk</t>
  </si>
  <si>
    <t>v)</t>
  </si>
  <si>
    <t>Bullnose</t>
  </si>
  <si>
    <t>B.11</t>
  </si>
  <si>
    <t xml:space="preserve">Miscellaneous Concrete Slab Installation </t>
  </si>
  <si>
    <t>SD-227A</t>
  </si>
  <si>
    <t>SD-226A</t>
  </si>
  <si>
    <t>SD-226B</t>
  </si>
  <si>
    <t>SD-228A</t>
  </si>
  <si>
    <t>B.12</t>
  </si>
  <si>
    <t xml:space="preserve">Miscellaneous Concrete Slab Renewal </t>
  </si>
  <si>
    <t>a) Less than or equal to 5 sq.m.</t>
  </si>
  <si>
    <t>Concrete Curb Renewal</t>
  </si>
  <si>
    <t xml:space="preserve">CW 3240-R4  </t>
  </si>
  <si>
    <t>Barrier (180mm ht, Dowelled)</t>
  </si>
  <si>
    <t>SD-205,
SD206A</t>
  </si>
  <si>
    <t>m</t>
  </si>
  <si>
    <t>a) 3 m and less</t>
  </si>
  <si>
    <t>Ramp Curb (10mm ht, type)</t>
  </si>
  <si>
    <t>SD-229 E</t>
  </si>
  <si>
    <t>Safety Curb (330mm ht)</t>
  </si>
  <si>
    <t>SD-206B</t>
  </si>
  <si>
    <t xml:space="preserve">Construction of Asphaltic Concrete Overlay </t>
  </si>
  <si>
    <t xml:space="preserve">CW 3410-R5 </t>
  </si>
  <si>
    <t>Tie-ins and Approaches</t>
  </si>
  <si>
    <t>a) Type IA</t>
  </si>
  <si>
    <t>Planing of Pavement</t>
  </si>
  <si>
    <t xml:space="preserve">CW 3450-R3 </t>
  </si>
  <si>
    <t>0 - 50 mm Depth (Asphalt)</t>
  </si>
  <si>
    <t>C.1</t>
  </si>
  <si>
    <t>Concrete Pavements, Median Slabs, Bull-noses, and Safety Medians</t>
  </si>
  <si>
    <t>CW 3310-R8</t>
  </si>
  <si>
    <t>Construction of 250 mm Concrete Pavement (Plain-Dowelled)</t>
  </si>
  <si>
    <t>Construction of 200 mm Concrete Pavement (Plain-Dowelled)</t>
  </si>
  <si>
    <t>Construction of Concrete Median Slabs</t>
  </si>
  <si>
    <t>C.2</t>
  </si>
  <si>
    <t>Concrete Pavements for Early Opening</t>
  </si>
  <si>
    <t xml:space="preserve">CW 3310-R8 </t>
  </si>
  <si>
    <t>Construction of 250 mm Concrete Pavement for Early Opening 24 hour (Plain-Dowelled)</t>
  </si>
  <si>
    <t>Construction of 250 mm Concrete Pavement for Early Opening 72 hour (Plain-Dowelled)</t>
  </si>
  <si>
    <t>Construction of 250 mm Concrete Pavement for Early Opening 72 hour (Plain-Dowelled) Crosswalks</t>
  </si>
  <si>
    <t>Construction of 200 mm Concrete Pavement for Early Opening 24 hour (Plain-Dowelled)</t>
  </si>
  <si>
    <t>C.3</t>
  </si>
  <si>
    <t>Concrete Curbs, Curb and Gutter, and Splash Strips</t>
  </si>
  <si>
    <t xml:space="preserve">CW 3310-R8  </t>
  </si>
  <si>
    <t>Construction of  Barrier (180mm ht, Dowelled)</t>
  </si>
  <si>
    <t>SD-205</t>
  </si>
  <si>
    <t>Construction of Barrier (180mm ht, Separate)</t>
  </si>
  <si>
    <t>SD-203A</t>
  </si>
  <si>
    <t>Construction of Modified Barrier (180mm ht, Dowelled)</t>
  </si>
  <si>
    <t>SD-203B</t>
  </si>
  <si>
    <t>Construction of  Ramp Curb (10mm ht, type)</t>
  </si>
  <si>
    <t>SD-229E</t>
  </si>
  <si>
    <t>Construction of  Safety Curb (330mm ht)</t>
  </si>
  <si>
    <t xml:space="preserve">
D</t>
  </si>
  <si>
    <t>D.1</t>
  </si>
  <si>
    <t>Joint Sealing</t>
  </si>
  <si>
    <t>CW 3250-R5</t>
  </si>
  <si>
    <t>D.2</t>
  </si>
  <si>
    <t>Crack Sealing</t>
  </si>
  <si>
    <t>2mm to 10mm Wide</t>
  </si>
  <si>
    <t>&gt;10mm to 25mm Wide</t>
  </si>
  <si>
    <t xml:space="preserve">Reflective Crack Maintenance </t>
  </si>
  <si>
    <t xml:space="preserve">
E</t>
  </si>
  <si>
    <t>E.3</t>
  </si>
  <si>
    <t xml:space="preserve">Catch Basin  </t>
  </si>
  <si>
    <t>SD-024</t>
  </si>
  <si>
    <t>SD-025</t>
  </si>
  <si>
    <t>E.4</t>
  </si>
  <si>
    <t xml:space="preserve">Catch Pit </t>
  </si>
  <si>
    <t>SD-023</t>
  </si>
  <si>
    <t>Replacing Existing Catch Basin Frames &amp; Covers</t>
  </si>
  <si>
    <t>AP-008 - Barrier Curb and Gutter Inlet  Frame</t>
  </si>
  <si>
    <t xml:space="preserve">AP-009 - Barrier Curb and Gutter Inlet Cover </t>
  </si>
  <si>
    <t>Abandoning  Existing Catchbasins</t>
  </si>
  <si>
    <t>Installation of Subdrains</t>
  </si>
  <si>
    <t>CW 3120-R1</t>
  </si>
  <si>
    <t>Supply and Install Subdrains Insulation</t>
  </si>
  <si>
    <t xml:space="preserve">
F</t>
  </si>
  <si>
    <t>F.1</t>
  </si>
  <si>
    <t>Adjustment of Existing Catchbasins / Manholes</t>
  </si>
  <si>
    <t>CW 3210-R5</t>
  </si>
  <si>
    <t>F.2</t>
  </si>
  <si>
    <t>Installation of Precast Concrete Ring Sections</t>
  </si>
  <si>
    <t>vert. m</t>
  </si>
  <si>
    <t>F.3</t>
  </si>
  <si>
    <t>Installation of Cast Iron Lifter Ring Inserts</t>
  </si>
  <si>
    <t>38mm</t>
  </si>
  <si>
    <t>51mm</t>
  </si>
  <si>
    <t>64mm</t>
  </si>
  <si>
    <t>76mm</t>
  </si>
  <si>
    <t>F.5</t>
  </si>
  <si>
    <t>Adjustment of Existing Watermain Valve Boxes</t>
  </si>
  <si>
    <t>F.6</t>
  </si>
  <si>
    <t>Installation of Watermain Valve Box Extendible Section Inserts</t>
  </si>
  <si>
    <t>F.7</t>
  </si>
  <si>
    <t>Adjustment of Existing Curb Stop Boxes</t>
  </si>
  <si>
    <t>F.9</t>
  </si>
  <si>
    <t>Adjustment of Curb and Gutter Inlets</t>
  </si>
  <si>
    <t>Adjustment of Gutter Inlets</t>
  </si>
  <si>
    <t>Supply of Catchbasin / Manhole Frames and Covers</t>
  </si>
  <si>
    <t xml:space="preserve">
G</t>
  </si>
  <si>
    <t>G.1</t>
  </si>
  <si>
    <t>Sodding</t>
  </si>
  <si>
    <t xml:space="preserve">CW 3510-R7 </t>
  </si>
  <si>
    <t xml:space="preserve"> width &lt; 600mm</t>
  </si>
  <si>
    <t xml:space="preserve">
H</t>
  </si>
  <si>
    <t>H.7</t>
  </si>
  <si>
    <t>Chain Link Fence</t>
  </si>
  <si>
    <t>CW 3550-R2</t>
  </si>
  <si>
    <t>1.83m Height</t>
  </si>
  <si>
    <t>Street Car Tracks</t>
  </si>
  <si>
    <t>Removal of Existing Steel Rails</t>
  </si>
  <si>
    <t>Removal of Existing Concrete Bedding</t>
  </si>
  <si>
    <t>Manitoba  Hydro Works</t>
  </si>
  <si>
    <t>Conduit Instalation Including Trenching and Backfilling</t>
  </si>
  <si>
    <t>Supply and Installation of Diamond Lane Overhead Sign Support Structures</t>
  </si>
  <si>
    <t>Diamond Lane Overhead Sign Support Structures Foundations (Concrete)</t>
  </si>
  <si>
    <t>Diamond Lane Overhead Sign Support Structures Foundations (Screw Anchor)</t>
  </si>
  <si>
    <t>Abandoning Existing Catch basin Leads</t>
  </si>
  <si>
    <t>Installation of Catchbasins/ Manhole Steps</t>
  </si>
  <si>
    <t>Replacement of Catchbasin Hoods</t>
  </si>
  <si>
    <t>Traffic Diversion</t>
  </si>
  <si>
    <t>ls</t>
  </si>
  <si>
    <t>I</t>
  </si>
  <si>
    <t>STREETSCAPING</t>
  </si>
  <si>
    <t xml:space="preserve">EXCAVATIONS AND REMOVALS </t>
  </si>
  <si>
    <t>I.1</t>
  </si>
  <si>
    <r>
      <t>m</t>
    </r>
    <r>
      <rPr>
        <vertAlign val="superscript"/>
        <sz val="10"/>
        <rFont val="Arial"/>
        <family val="2"/>
      </rPr>
      <t>3</t>
    </r>
  </si>
  <si>
    <t>I.2</t>
  </si>
  <si>
    <t xml:space="preserve">Removal of Sidewalk </t>
  </si>
  <si>
    <r>
      <t>m</t>
    </r>
    <r>
      <rPr>
        <vertAlign val="superscript"/>
        <sz val="10"/>
        <rFont val="Arial"/>
        <family val="2"/>
      </rPr>
      <t>2</t>
    </r>
  </si>
  <si>
    <t>I.3</t>
  </si>
  <si>
    <t>Removal of Interlock Paving Stone for Reinstallation</t>
  </si>
  <si>
    <t>I.4</t>
  </si>
  <si>
    <t>Removal of Interlock Paving Stone for Delivery (palette)</t>
  </si>
  <si>
    <t>ea.</t>
  </si>
  <si>
    <t>I.5</t>
  </si>
  <si>
    <t>Excavation and Removal of Concrete Tree Well and Street Tree including Removal and Delivery of Metal Tree Grates</t>
  </si>
  <si>
    <t>ea</t>
  </si>
  <si>
    <t>I.6</t>
  </si>
  <si>
    <t>Supply and Placing Granular Base Course Material</t>
  </si>
  <si>
    <t>CW3110-R5</t>
  </si>
  <si>
    <t>CONCRETE WORKS</t>
  </si>
  <si>
    <t>I.8</t>
  </si>
  <si>
    <t>Supply and Install CIP Reinforced Concrete Pile for Heritage Pole (including excavation, anchor bolts and sleeve for electrical)</t>
  </si>
  <si>
    <t>I.9</t>
  </si>
  <si>
    <t>Supply and Install CIP Reinforced Concrete Pile for North Main Decorative Pedestrian Light Pole (including excavation, anchor bolts and sleeve for electrical)</t>
  </si>
  <si>
    <t>I.10</t>
  </si>
  <si>
    <t>Supply and Install CIP Reinforced Concrete Pile for Illuminated Transit Sign (including excavation, anchor bolts and sleeve for electrical)</t>
  </si>
  <si>
    <t>I.11</t>
  </si>
  <si>
    <t>Supply and Install CIP Reinforced Concrete Shelter Base- one Viacom and one Transit Department</t>
  </si>
  <si>
    <t>I.12</t>
  </si>
  <si>
    <t xml:space="preserve">Supply and Install Landscape Curb </t>
  </si>
  <si>
    <t>I.13</t>
  </si>
  <si>
    <t>Supply and Install CIP Reinforced Concrete Decorative Planter (including all excavation, removals, compacted gravel base course and concrete foundation) for Centre Median</t>
  </si>
  <si>
    <t>PAVING WORKS</t>
  </si>
  <si>
    <t>I.14</t>
  </si>
  <si>
    <t>Install Stockpiled Interlock Paving Stone (including 150 mm Lean Mix Concrete Base)</t>
  </si>
  <si>
    <t>I.15</t>
  </si>
  <si>
    <t>Renewal of Concrete Sidewalk</t>
  </si>
  <si>
    <t>I.16</t>
  </si>
  <si>
    <t xml:space="preserve">100 mm Concrete Sidewalk </t>
  </si>
  <si>
    <t>I.17</t>
  </si>
  <si>
    <t>Supply and Install Detectable Hazard Band approx. 1500mm x 600mm (including sand levelling course)</t>
  </si>
  <si>
    <t>I.18</t>
  </si>
  <si>
    <t>Asphalt Repair (Lombard Parking Lot)</t>
  </si>
  <si>
    <t>CW3410-R5</t>
  </si>
  <si>
    <t>I.19</t>
  </si>
  <si>
    <t>Supply and Install Endicott Brick Pavers- Medium Ironspot #46</t>
  </si>
  <si>
    <t>I.20</t>
  </si>
  <si>
    <t>Supply and Install Interlock Concrete Paving Stone- Natural Holland Stone (60 mm)</t>
  </si>
  <si>
    <t>I.21</t>
  </si>
  <si>
    <t xml:space="preserve">Supply and Install Tan Munic Paving Stone (60 mm) </t>
  </si>
  <si>
    <t>I.22</t>
  </si>
  <si>
    <t>Supply and Install Red Unidecor Paving Stone 60 mm (including 150 mm Lean Concrete Base)</t>
  </si>
  <si>
    <t>I.23</t>
  </si>
  <si>
    <t>Supply and Install Palomino Yellow Concrete Sidewalk Infill Wave.</t>
  </si>
  <si>
    <t>I.24</t>
  </si>
  <si>
    <t>Supply and Install Interlock Concrete Paving Stone</t>
  </si>
  <si>
    <t>I.25</t>
  </si>
  <si>
    <t>Supply and Install Cultural Medallion and Stepping Stone Paving</t>
  </si>
  <si>
    <t>I.26</t>
  </si>
  <si>
    <t>Supply and Install City Hall Entrance Paving</t>
  </si>
  <si>
    <t>I.27</t>
  </si>
  <si>
    <t>Supply and Install Crosswalk Holland Stone Interlock Paving</t>
  </si>
  <si>
    <t>I.28</t>
  </si>
  <si>
    <t>Supply and Install Crocus Approach Interlock Paving</t>
  </si>
  <si>
    <t>I.29</t>
  </si>
  <si>
    <t>Signal Pole Base Pavement Isolation (including Natural Holland Stone Paving, Sand Levelling Course and Asphalt Base)</t>
  </si>
  <si>
    <t>TREE WELLS AND COVERS</t>
  </si>
  <si>
    <t>I.30</t>
  </si>
  <si>
    <t xml:space="preserve">Supply and Install CIP Concrete Tree Well (including tree pit excavation , drainage course, filter fabric, root barrier, planting soil, compacted granular as required) </t>
  </si>
  <si>
    <t>I.31</t>
  </si>
  <si>
    <t>Supply and Install Barkman 1370 mm Square Concrete Tree Cover with separate Collar (natural colour, finish to match sidewalk, sandblasted finish on collar</t>
  </si>
  <si>
    <t>I.32</t>
  </si>
  <si>
    <t>Supply and Install Barkman 1370 mm Square Reinforced Concrete Sidewalk Panel (natural colour, finish to match sidewalk)</t>
  </si>
  <si>
    <t>I.33</t>
  </si>
  <si>
    <t>Supply and Install Barkman 1500 mm dia. Concrete Tree Grate (Tan Pebble stone, finish to match existing)</t>
  </si>
  <si>
    <t>SHRUB BED AND PLANTER PREPARATION</t>
  </si>
  <si>
    <t>I.34</t>
  </si>
  <si>
    <t>Supply and Install Planting Soil Mix for Median Planters and Planting Beds (including excavation and removal to design depths)</t>
  </si>
  <si>
    <t>I.35</t>
  </si>
  <si>
    <t xml:space="preserve">Supply and Install Stone Mulch (100mm depth) </t>
  </si>
  <si>
    <t>I.36</t>
  </si>
  <si>
    <t>Supply and Installation of Filter Cloth</t>
  </si>
  <si>
    <t>I.37</t>
  </si>
  <si>
    <t>Supply and Install Exchange District Annual Planters- Barkman Rectangular Crocus Planter, Natural Sandblast Finish (including 100 mm granular drainage course, filter cloth and planting soil)</t>
  </si>
  <si>
    <t>PLANT MATERIAL</t>
  </si>
  <si>
    <t>I.38</t>
  </si>
  <si>
    <t>Supply and Install Plant Material</t>
  </si>
  <si>
    <t>Maintenance of all Plant Material for Two Years</t>
  </si>
  <si>
    <t>F</t>
  </si>
  <si>
    <t>G</t>
  </si>
  <si>
    <t>A003</t>
  </si>
  <si>
    <t>A004</t>
  </si>
  <si>
    <t>A007</t>
  </si>
  <si>
    <t>A008</t>
  </si>
  <si>
    <t>A009</t>
  </si>
  <si>
    <t>A010</t>
  </si>
  <si>
    <t>A016</t>
  </si>
  <si>
    <t>A018</t>
  </si>
  <si>
    <t>A022</t>
  </si>
  <si>
    <t>B001</t>
  </si>
  <si>
    <t>B002</t>
  </si>
  <si>
    <t>B004</t>
  </si>
  <si>
    <t>B007</t>
  </si>
  <si>
    <t>B011</t>
  </si>
  <si>
    <t>B017</t>
  </si>
  <si>
    <t>B019</t>
  </si>
  <si>
    <t>B020</t>
  </si>
  <si>
    <t>B027</t>
  </si>
  <si>
    <t>B028</t>
  </si>
  <si>
    <t>B029</t>
  </si>
  <si>
    <t>B047</t>
  </si>
  <si>
    <t>B057</t>
  </si>
  <si>
    <t>B058</t>
  </si>
  <si>
    <t>B059</t>
  </si>
  <si>
    <t>B077</t>
  </si>
  <si>
    <t>B086</t>
  </si>
  <si>
    <t>B087</t>
  </si>
  <si>
    <t>B088</t>
  </si>
  <si>
    <t>B089</t>
  </si>
  <si>
    <t>B094</t>
  </si>
  <si>
    <t>B095</t>
  </si>
  <si>
    <t>B096</t>
  </si>
  <si>
    <t>B097</t>
  </si>
  <si>
    <t>B098</t>
  </si>
  <si>
    <t>B099</t>
  </si>
  <si>
    <t>B100</t>
  </si>
  <si>
    <t>B101</t>
  </si>
  <si>
    <t>B102</t>
  </si>
  <si>
    <t>B103</t>
  </si>
  <si>
    <t>B104</t>
  </si>
  <si>
    <t>B105</t>
  </si>
  <si>
    <t>B107</t>
  </si>
  <si>
    <t>B108</t>
  </si>
  <si>
    <t>B109</t>
  </si>
  <si>
    <t>B110</t>
  </si>
  <si>
    <t>B111</t>
  </si>
  <si>
    <t>B112</t>
  </si>
  <si>
    <t>B114</t>
  </si>
  <si>
    <t>B115</t>
  </si>
  <si>
    <t>B116</t>
  </si>
  <si>
    <t>B117</t>
  </si>
  <si>
    <t>B119</t>
  </si>
  <si>
    <t>B120</t>
  </si>
  <si>
    <t>B121</t>
  </si>
  <si>
    <t>B122</t>
  </si>
  <si>
    <t>B154</t>
  </si>
  <si>
    <t>B155</t>
  </si>
  <si>
    <t>B156</t>
  </si>
  <si>
    <t>B157</t>
  </si>
  <si>
    <t>B158</t>
  </si>
  <si>
    <t>B184</t>
  </si>
  <si>
    <t>B185</t>
  </si>
  <si>
    <t>B190</t>
  </si>
  <si>
    <t>B194</t>
  </si>
  <si>
    <t>B195</t>
  </si>
  <si>
    <t>B200</t>
  </si>
  <si>
    <t>B201</t>
  </si>
  <si>
    <t>C001</t>
  </si>
  <si>
    <t>C004</t>
  </si>
  <si>
    <t>C010</t>
  </si>
  <si>
    <t>C014</t>
  </si>
  <si>
    <t>C019</t>
  </si>
  <si>
    <t>C022</t>
  </si>
  <si>
    <t>C028</t>
  </si>
  <si>
    <t>C032</t>
  </si>
  <si>
    <t>C033</t>
  </si>
  <si>
    <t>C034</t>
  </si>
  <si>
    <t>C036</t>
  </si>
  <si>
    <t>C046</t>
  </si>
  <si>
    <t>C047</t>
  </si>
  <si>
    <t>D001</t>
  </si>
  <si>
    <t>D002</t>
  </si>
  <si>
    <t>D003</t>
  </si>
  <si>
    <t>D004</t>
  </si>
  <si>
    <t>D006</t>
  </si>
  <si>
    <t>E003</t>
  </si>
  <si>
    <t>E004</t>
  </si>
  <si>
    <t>E005</t>
  </si>
  <si>
    <t>E006</t>
  </si>
  <si>
    <t>E007</t>
  </si>
  <si>
    <t>E027</t>
  </si>
  <si>
    <t>E028</t>
  </si>
  <si>
    <t>E029</t>
  </si>
  <si>
    <t>E044</t>
  </si>
  <si>
    <t>E051</t>
  </si>
  <si>
    <t>E066</t>
  </si>
  <si>
    <t>F001</t>
  </si>
  <si>
    <t>F002</t>
  </si>
  <si>
    <t>F003</t>
  </si>
  <si>
    <t>F004</t>
  </si>
  <si>
    <t>F005</t>
  </si>
  <si>
    <t>F006</t>
  </si>
  <si>
    <t>F007</t>
  </si>
  <si>
    <t>F009</t>
  </si>
  <si>
    <t>F010</t>
  </si>
  <si>
    <t>F011</t>
  </si>
  <si>
    <t>F015</t>
  </si>
  <si>
    <t>F016</t>
  </si>
  <si>
    <t>F017</t>
  </si>
  <si>
    <t>G001</t>
  </si>
  <si>
    <t>G002</t>
  </si>
  <si>
    <t>H007</t>
  </si>
  <si>
    <t>H008</t>
  </si>
  <si>
    <t>H022</t>
  </si>
  <si>
    <t>H023</t>
  </si>
  <si>
    <t>H024</t>
  </si>
  <si>
    <t>H025</t>
  </si>
  <si>
    <t>H026</t>
  </si>
  <si>
    <t>H027</t>
  </si>
  <si>
    <t>H028</t>
  </si>
  <si>
    <t>H029</t>
  </si>
  <si>
    <t>H030</t>
  </si>
  <si>
    <t>H031</t>
  </si>
  <si>
    <t>H032</t>
  </si>
  <si>
    <t>H034</t>
  </si>
  <si>
    <t>H035</t>
  </si>
  <si>
    <t>H036</t>
  </si>
  <si>
    <t>I001</t>
  </si>
  <si>
    <t>I002</t>
  </si>
  <si>
    <t>I003</t>
  </si>
  <si>
    <t>I004</t>
  </si>
  <si>
    <t>I005</t>
  </si>
  <si>
    <t>I006</t>
  </si>
  <si>
    <t>I008</t>
  </si>
  <si>
    <t>I009</t>
  </si>
  <si>
    <t>I010</t>
  </si>
  <si>
    <t>I011</t>
  </si>
  <si>
    <t>I012</t>
  </si>
  <si>
    <t>I013</t>
  </si>
  <si>
    <t>I014</t>
  </si>
  <si>
    <t>I015</t>
  </si>
  <si>
    <t>I016</t>
  </si>
  <si>
    <t>I017</t>
  </si>
  <si>
    <t>I018</t>
  </si>
  <si>
    <t>I019</t>
  </si>
  <si>
    <t>I020</t>
  </si>
  <si>
    <t>I021</t>
  </si>
  <si>
    <t>I022</t>
  </si>
  <si>
    <t>I023</t>
  </si>
  <si>
    <t>I024</t>
  </si>
  <si>
    <t>I025</t>
  </si>
  <si>
    <t>I026</t>
  </si>
  <si>
    <t>I027</t>
  </si>
  <si>
    <t>I028</t>
  </si>
  <si>
    <t>I029</t>
  </si>
  <si>
    <t>I030</t>
  </si>
  <si>
    <t>I031</t>
  </si>
  <si>
    <t>I032</t>
  </si>
  <si>
    <t>I033</t>
  </si>
  <si>
    <t>I034</t>
  </si>
  <si>
    <t>I035</t>
  </si>
  <si>
    <t>I036</t>
  </si>
  <si>
    <t>I037</t>
  </si>
  <si>
    <t>I038</t>
  </si>
  <si>
    <t>I039</t>
  </si>
  <si>
    <t>H</t>
  </si>
  <si>
    <t>Remove Existing asphalt on new concrete</t>
  </si>
  <si>
    <t>Abandonment of Existing Allstream and Hydro Manholes</t>
  </si>
  <si>
    <t>Partial Abandonment of Areaway at 460 Main Street</t>
  </si>
  <si>
    <t>Installation of Areaway Cover at  466 Main Street</t>
  </si>
  <si>
    <t>E27,E22</t>
  </si>
  <si>
    <t>E10</t>
  </si>
  <si>
    <t>E23</t>
  </si>
  <si>
    <t>E22</t>
  </si>
  <si>
    <t>E18</t>
  </si>
  <si>
    <t>E17</t>
  </si>
  <si>
    <t>E16</t>
  </si>
  <si>
    <t>E8</t>
  </si>
  <si>
    <t>E39</t>
  </si>
  <si>
    <t>E34</t>
  </si>
  <si>
    <t>CW3110-R5    E30</t>
  </si>
  <si>
    <t>CW3325-R2    E32</t>
  </si>
  <si>
    <t>CW3330-R3    E32, E35</t>
  </si>
  <si>
    <t>CW3330-R3    E35</t>
  </si>
  <si>
    <t>CW3010-R4 CW3110-R5    E36</t>
  </si>
  <si>
    <t>E38,E41,E42</t>
  </si>
  <si>
    <t>E38,E41,E42,E43</t>
  </si>
  <si>
    <t>CW3330-R3 CW3335    E47</t>
  </si>
  <si>
    <t>CW3325-R2    E32, E45</t>
  </si>
  <si>
    <t>CW3325-R2    E45</t>
  </si>
  <si>
    <t>E47</t>
  </si>
  <si>
    <t>E46</t>
  </si>
  <si>
    <t>E48</t>
  </si>
  <si>
    <t>E47 CW3410- R5</t>
  </si>
  <si>
    <t>E50, E38, E41, E42</t>
  </si>
  <si>
    <t>E49</t>
  </si>
  <si>
    <t>A.1</t>
  </si>
  <si>
    <t>A.2</t>
  </si>
  <si>
    <t>A.5</t>
  </si>
  <si>
    <t>A.6</t>
  </si>
  <si>
    <t>B.4</t>
  </si>
  <si>
    <t>B.6</t>
  </si>
  <si>
    <t>B.13</t>
  </si>
  <si>
    <t>B.14</t>
  </si>
  <si>
    <t>D.3</t>
  </si>
  <si>
    <t>E.1</t>
  </si>
  <si>
    <t>E.2</t>
  </si>
  <si>
    <t>E.5</t>
  </si>
  <si>
    <t>F.4</t>
  </si>
  <si>
    <t>F.8</t>
  </si>
  <si>
    <t>H.1</t>
  </si>
  <si>
    <t>H.2</t>
  </si>
  <si>
    <t>H.3</t>
  </si>
  <si>
    <t>H.4</t>
  </si>
  <si>
    <t>H.6</t>
  </si>
  <si>
    <t>H.8</t>
  </si>
  <si>
    <t>H.9</t>
  </si>
  <si>
    <t>H.10</t>
  </si>
  <si>
    <t>H.11</t>
  </si>
  <si>
    <t>H.12</t>
  </si>
  <si>
    <t>Partial Slab Patches - Early Opening (72 hour)</t>
  </si>
  <si>
    <t>Concrete Sidewalk</t>
  </si>
  <si>
    <t xml:space="preserve"> Interlock Paving Stone </t>
  </si>
  <si>
    <t>In Centre Median</t>
  </si>
  <si>
    <t>At Exchange District Park</t>
  </si>
  <si>
    <t>Approx. 1000mm x 5000mm</t>
  </si>
  <si>
    <t>Approx. 1500mm x 5000mm</t>
  </si>
  <si>
    <t>57 mm</t>
  </si>
  <si>
    <t>32mm (including grout)</t>
  </si>
  <si>
    <t>Black Holland Stone (60 mm)</t>
  </si>
  <si>
    <t>Red Holland Stone (60 mm)</t>
  </si>
  <si>
    <t>Concrete Collar at base of flag poles</t>
  </si>
  <si>
    <t>Endicott Brick Pavers- Manganese Ironspot (8" x 8" x 2 1/4")</t>
  </si>
  <si>
    <t>Yankee Hill Brick Pavers- Maroon (4" x 8" x 2 1/4")</t>
  </si>
  <si>
    <t>Mahogany (80 mm)</t>
  </si>
  <si>
    <t>Tan (80 mm)</t>
  </si>
  <si>
    <t>Natural (80 mm)</t>
  </si>
  <si>
    <t>Mahogany Holland Stone (80 mm)</t>
  </si>
  <si>
    <t>Tan Munic Stone (80 mm)</t>
  </si>
  <si>
    <t>Natural Holland Stone (80 mm)</t>
  </si>
  <si>
    <t>vi)</t>
  </si>
  <si>
    <t>1770 x 4510 mm</t>
  </si>
  <si>
    <t>1770 x 8620 mm</t>
  </si>
  <si>
    <t>1770 x 9990 mm</t>
  </si>
  <si>
    <t>1770 x 15470 mm</t>
  </si>
  <si>
    <t>1770 x 12730 mm</t>
  </si>
  <si>
    <t>1770 x 20950 mm</t>
  </si>
  <si>
    <t>1500 mm dia.</t>
  </si>
  <si>
    <t>Standard Square</t>
  </si>
  <si>
    <t>Modified Square</t>
  </si>
  <si>
    <t>American Elm (75-100 mm)</t>
  </si>
  <si>
    <t>Discovery Elm (75 mm)</t>
  </si>
  <si>
    <t>Cuthbert Grant Rose (2 gal. pot)</t>
  </si>
  <si>
    <t xml:space="preserve">Shrubs </t>
  </si>
  <si>
    <t>Trees</t>
  </si>
  <si>
    <t>E51</t>
  </si>
  <si>
    <t>E53</t>
  </si>
  <si>
    <t>CW3335  E47</t>
  </si>
  <si>
    <t>E38,E41,E55</t>
  </si>
  <si>
    <t>(SEE B8)</t>
  </si>
  <si>
    <t>C065</t>
  </si>
  <si>
    <t>CW 2130-R8</t>
  </si>
  <si>
    <t>B210</t>
  </si>
  <si>
    <t>Construction of 200 mm Concrete Pavement for Early Opening 72 hour (Plain-Dowelled)</t>
  </si>
  <si>
    <t>H.5</t>
  </si>
  <si>
    <t>E.6</t>
  </si>
  <si>
    <t>I.7</t>
  </si>
  <si>
    <t>c) Greater than 20 sq.m.</t>
  </si>
  <si>
    <t>b) Greater than 5 and less or equal than 20 sq.m.</t>
  </si>
  <si>
    <t>b) Greater than 3m and less or equal than 30 m</t>
  </si>
  <si>
    <t xml:space="preserve">c) Greater than 30 m </t>
  </si>
  <si>
    <t>E58</t>
  </si>
  <si>
    <t>E57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</si>
</sst>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dd\-mmm\-yy"/>
    <numFmt numFmtId="176" formatCode="0.0%"/>
    <numFmt numFmtId="177" formatCode="&quot;Subtotal: &quot;#\ ###\ ##0.00;;&quot;Subtotal: Nil&quot;;@"/>
    <numFmt numFmtId="178" formatCode="#\ ###\ ##0.00;;0;@"/>
    <numFmt numFmtId="179" formatCode="&quot;Subtotal: &quot;#\ ###\ ##0.00;;&quot;Subtotal:                &quot;;@"/>
  </numFmts>
  <fonts count="2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sz val="12"/>
      <color indexed="8"/>
      <name val="Arial"/>
      <family val="2"/>
    </font>
    <font>
      <b/>
      <sz val="6"/>
      <color indexed="8"/>
      <name val="Arial"/>
      <family val="2"/>
    </font>
    <font>
      <sz val="12"/>
      <color indexed="20"/>
      <name val="Arial"/>
      <family val="2"/>
    </font>
    <font>
      <sz val="12"/>
      <color indexed="10"/>
      <name val="Arial"/>
      <family val="2"/>
    </font>
    <font>
      <b/>
      <i/>
      <u val="single"/>
      <sz val="12"/>
      <color indexed="8"/>
      <name val="Arial"/>
      <family val="2"/>
    </font>
    <font>
      <u val="single"/>
      <sz val="10"/>
      <color indexed="12"/>
      <name val="Times New Roman"/>
      <family val="1"/>
    </font>
    <font>
      <b/>
      <sz val="11"/>
      <name val="Times New Roman"/>
      <family val="1"/>
    </font>
    <font>
      <sz val="12"/>
      <name val="Times New Roman"/>
      <family val="1"/>
    </font>
    <font>
      <b/>
      <sz val="10"/>
      <color indexed="12"/>
      <name val="Times New Roman"/>
      <family val="1"/>
    </font>
    <font>
      <sz val="9"/>
      <name val="Times New Roman"/>
      <family val="1"/>
    </font>
    <font>
      <sz val="6"/>
      <color indexed="8"/>
      <name val="Times New Roman"/>
      <family val="1"/>
    </font>
    <font>
      <b/>
      <sz val="9"/>
      <color indexed="12"/>
      <name val="Times New Roman"/>
      <family val="1"/>
    </font>
    <font>
      <b/>
      <u val="single"/>
      <sz val="10"/>
      <color indexed="12"/>
      <name val="Times New Roman"/>
      <family val="1"/>
    </font>
    <font>
      <b/>
      <i/>
      <sz val="16"/>
      <name val="Arial"/>
      <family val="2"/>
    </font>
    <font>
      <b/>
      <sz val="16"/>
      <name val="Arial"/>
      <family val="2"/>
    </font>
    <font>
      <sz val="10"/>
      <name val="MS Sans Serif"/>
      <family val="0"/>
    </font>
    <font>
      <b/>
      <sz val="10"/>
      <name val="Arial"/>
      <family val="2"/>
    </font>
    <font>
      <vertAlign val="superscript"/>
      <sz val="10"/>
      <name val="Arial"/>
      <family val="2"/>
    </font>
    <font>
      <u val="single"/>
      <sz val="10.2"/>
      <color indexed="12"/>
      <name val="Arial"/>
      <family val="0"/>
    </font>
    <font>
      <u val="single"/>
      <sz val="10.2"/>
      <color indexed="36"/>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65"/>
        <bgColor indexed="64"/>
      </patternFill>
    </fill>
  </fills>
  <borders count="64">
    <border>
      <left/>
      <right/>
      <top/>
      <bottom/>
      <diagonal/>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color indexed="63"/>
      </left>
      <right style="thin"/>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color indexed="8"/>
      </left>
      <right style="thin">
        <color indexed="8"/>
      </right>
      <top style="double">
        <color indexed="8"/>
      </top>
      <bottom style="double"/>
    </border>
    <border>
      <left style="thin"/>
      <right style="thin"/>
      <top>
        <color indexed="63"/>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color indexed="63"/>
      </top>
      <bottom style="double">
        <color indexed="8"/>
      </bottom>
    </border>
    <border>
      <left>
        <color indexed="63"/>
      </left>
      <right style="thin">
        <color indexed="8"/>
      </right>
      <top style="thin">
        <color indexed="8"/>
      </top>
      <bottom style="thin">
        <color indexed="8"/>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color indexed="8"/>
      </left>
      <right style="thin">
        <color indexed="8"/>
      </right>
      <top>
        <color indexed="63"/>
      </top>
      <bottom style="medium"/>
    </border>
    <border>
      <left>
        <color indexed="63"/>
      </left>
      <right style="thin">
        <color indexed="8"/>
      </right>
      <top>
        <color indexed="63"/>
      </top>
      <bottom style="medium"/>
    </border>
    <border>
      <left style="thin"/>
      <right>
        <color indexed="63"/>
      </right>
      <top>
        <color indexed="63"/>
      </top>
      <bottom style="thin"/>
    </border>
    <border>
      <left style="thin"/>
      <right style="thin"/>
      <top style="double"/>
      <bottom style="double"/>
    </border>
    <border>
      <left style="thin"/>
      <right style="thin">
        <color indexed="8"/>
      </right>
      <top style="double"/>
      <bottom style="double"/>
    </border>
    <border>
      <left>
        <color indexed="63"/>
      </left>
      <right>
        <color indexed="63"/>
      </right>
      <top style="double"/>
      <bottom style="double"/>
    </border>
    <border>
      <left style="thin"/>
      <right style="thin">
        <color indexed="8"/>
      </right>
      <top>
        <color indexed="63"/>
      </top>
      <bottom style="double">
        <color indexed="8"/>
      </bottom>
    </border>
    <border>
      <left style="thin"/>
      <right style="thin"/>
      <top>
        <color indexed="63"/>
      </top>
      <bottom style="double">
        <color indexed="8"/>
      </bottom>
    </border>
    <border>
      <left style="thin"/>
      <right style="thin">
        <color indexed="8"/>
      </right>
      <top style="thin">
        <color indexed="8"/>
      </top>
      <bottom style="double">
        <color indexed="8"/>
      </bottom>
    </border>
    <border>
      <left style="thin"/>
      <right style="thin"/>
      <top style="thin">
        <color indexed="8"/>
      </top>
      <bottom style="double">
        <color indexed="8"/>
      </bottom>
    </border>
    <border>
      <left style="thin"/>
      <right style="thin"/>
      <top style="double">
        <color indexed="8"/>
      </top>
      <bottom style="double"/>
    </border>
    <border>
      <left style="thin"/>
      <right style="thin">
        <color indexed="8"/>
      </right>
      <top style="double">
        <color indexed="8"/>
      </top>
      <bottom style="double"/>
    </border>
    <border>
      <left style="thin"/>
      <right style="thin"/>
      <top>
        <color indexed="63"/>
      </top>
      <bottom style="thin">
        <color indexed="8"/>
      </bottom>
    </border>
    <border>
      <left style="thin"/>
      <right style="thin">
        <color indexed="8"/>
      </right>
      <top style="thin"/>
      <bottom>
        <color indexed="63"/>
      </bottom>
    </border>
    <border>
      <left>
        <color indexed="63"/>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style="thin">
        <color indexed="8"/>
      </right>
      <top>
        <color indexed="63"/>
      </top>
      <bottom style="medium"/>
    </border>
    <border>
      <left>
        <color indexed="63"/>
      </left>
      <right style="thin"/>
      <top>
        <color indexed="63"/>
      </top>
      <bottom style="medium"/>
    </border>
    <border>
      <left style="thin"/>
      <right>
        <color indexed="63"/>
      </right>
      <top style="double"/>
      <bottom style="double"/>
    </border>
    <border>
      <left style="thin"/>
      <right style="thin"/>
      <top style="double"/>
      <bottom>
        <color indexed="63"/>
      </bottom>
    </border>
  </borders>
  <cellStyleXfs count="1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cellStyleXfs>
  <cellXfs count="310">
    <xf numFmtId="0" fontId="0" fillId="2" borderId="0" xfId="0" applyNumberFormat="1" applyAlignment="1">
      <alignment/>
    </xf>
    <xf numFmtId="0" fontId="0" fillId="2" borderId="0" xfId="0" applyNumberFormat="1" applyAlignment="1">
      <alignment horizontal="left" wrapText="1"/>
    </xf>
    <xf numFmtId="0" fontId="0" fillId="2" borderId="1" xfId="0" applyNumberFormat="1" applyBorder="1" applyAlignment="1">
      <alignment/>
    </xf>
    <xf numFmtId="0" fontId="0" fillId="2" borderId="0" xfId="0" applyNumberFormat="1" applyAlignment="1">
      <alignment horizontal="centerContinuous" vertical="center"/>
    </xf>
    <xf numFmtId="1" fontId="0" fillId="2" borderId="2" xfId="0" applyNumberFormat="1" applyBorder="1" applyAlignment="1">
      <alignment/>
    </xf>
    <xf numFmtId="1" fontId="2" fillId="2" borderId="0" xfId="0" applyNumberFormat="1" applyFont="1" applyAlignment="1">
      <alignment/>
    </xf>
    <xf numFmtId="0" fontId="2" fillId="2" borderId="0" xfId="0" applyNumberFormat="1" applyFont="1" applyAlignment="1">
      <alignment/>
    </xf>
    <xf numFmtId="2" fontId="0" fillId="2" borderId="3" xfId="0" applyNumberFormat="1" applyBorder="1" applyAlignment="1">
      <alignment horizontal="right"/>
    </xf>
    <xf numFmtId="0" fontId="0" fillId="2" borderId="4" xfId="0" applyNumberFormat="1" applyBorder="1" applyAlignment="1">
      <alignment horizontal="center"/>
    </xf>
    <xf numFmtId="0" fontId="0" fillId="2" borderId="5" xfId="0" applyNumberFormat="1" applyBorder="1" applyAlignment="1">
      <alignment horizontal="center"/>
    </xf>
    <xf numFmtId="0" fontId="0" fillId="2" borderId="6" xfId="0" applyNumberFormat="1" applyBorder="1" applyAlignment="1">
      <alignment horizontal="center"/>
    </xf>
    <xf numFmtId="1" fontId="3" fillId="2" borderId="7" xfId="0" applyNumberFormat="1" applyFont="1" applyBorder="1" applyAlignment="1">
      <alignment horizontal="left"/>
    </xf>
    <xf numFmtId="1" fontId="0" fillId="2" borderId="7" xfId="0" applyNumberFormat="1" applyBorder="1" applyAlignment="1">
      <alignment/>
    </xf>
    <xf numFmtId="1" fontId="3" fillId="2" borderId="8" xfId="0" applyNumberFormat="1" applyFont="1" applyBorder="1" applyAlignment="1">
      <alignment horizontal="left"/>
    </xf>
    <xf numFmtId="0" fontId="0" fillId="2" borderId="0" xfId="0" applyNumberFormat="1" applyBorder="1" applyAlignment="1">
      <alignment/>
    </xf>
    <xf numFmtId="0" fontId="0" fillId="2" borderId="3" xfId="0" applyNumberFormat="1" applyBorder="1" applyAlignment="1">
      <alignment horizontal="left" vertical="top"/>
    </xf>
    <xf numFmtId="0" fontId="0" fillId="2" borderId="3" xfId="0" applyNumberFormat="1" applyBorder="1" applyAlignment="1">
      <alignment horizontal="center" vertical="top"/>
    </xf>
    <xf numFmtId="0" fontId="0" fillId="2" borderId="0" xfId="0" applyNumberFormat="1" applyBorder="1" applyAlignment="1">
      <alignment horizontal="center"/>
    </xf>
    <xf numFmtId="0" fontId="0" fillId="2" borderId="0" xfId="0" applyNumberFormat="1" applyAlignment="1">
      <alignment wrapText="1"/>
    </xf>
    <xf numFmtId="0" fontId="0" fillId="2" borderId="3" xfId="0" applyNumberFormat="1" applyBorder="1" applyAlignment="1">
      <alignment horizontal="left" vertical="top" wrapText="1"/>
    </xf>
    <xf numFmtId="0" fontId="0" fillId="2" borderId="0" xfId="0" applyNumberFormat="1" applyAlignment="1">
      <alignment vertical="top" wrapText="1"/>
    </xf>
    <xf numFmtId="1" fontId="0" fillId="2" borderId="2" xfId="0" applyNumberFormat="1" applyBorder="1" applyAlignment="1">
      <alignment vertical="top"/>
    </xf>
    <xf numFmtId="0" fontId="0" fillId="2" borderId="2" xfId="0" applyNumberFormat="1" applyBorder="1" applyAlignment="1">
      <alignment horizontal="center" vertical="top"/>
    </xf>
    <xf numFmtId="0" fontId="0" fillId="2" borderId="2" xfId="0" applyNumberFormat="1" applyBorder="1" applyAlignment="1">
      <alignment vertical="top"/>
    </xf>
    <xf numFmtId="1" fontId="0" fillId="2" borderId="2" xfId="0" applyNumberFormat="1" applyBorder="1" applyAlignment="1">
      <alignment horizontal="center" vertical="top"/>
    </xf>
    <xf numFmtId="0" fontId="0" fillId="2" borderId="9" xfId="0" applyNumberFormat="1" applyBorder="1" applyAlignment="1">
      <alignment vertical="top"/>
    </xf>
    <xf numFmtId="0" fontId="0" fillId="2" borderId="3" xfId="0" applyNumberFormat="1" applyBorder="1" applyAlignment="1">
      <alignment vertical="top"/>
    </xf>
    <xf numFmtId="1" fontId="0" fillId="2" borderId="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4" xfId="0" applyNumberFormat="1" applyBorder="1" applyAlignment="1">
      <alignment horizontal="center" vertical="top"/>
    </xf>
    <xf numFmtId="0" fontId="2" fillId="2" borderId="3" xfId="0" applyNumberFormat="1" applyFont="1" applyBorder="1" applyAlignment="1">
      <alignment horizontal="center" vertical="top"/>
    </xf>
    <xf numFmtId="0" fontId="2" fillId="2" borderId="3" xfId="0" applyNumberFormat="1" applyFont="1" applyBorder="1" applyAlignment="1">
      <alignment vertical="top"/>
    </xf>
    <xf numFmtId="0" fontId="0" fillId="2" borderId="3" xfId="0" applyNumberFormat="1" applyBorder="1" applyAlignment="1">
      <alignment horizontal="right" vertical="top"/>
    </xf>
    <xf numFmtId="0" fontId="4" fillId="2" borderId="1" xfId="0" applyNumberFormat="1" applyFont="1" applyBorder="1" applyAlignment="1">
      <alignment/>
    </xf>
    <xf numFmtId="7" fontId="0" fillId="2" borderId="0" xfId="0" applyNumberFormat="1" applyAlignment="1">
      <alignment horizontal="right"/>
    </xf>
    <xf numFmtId="7" fontId="0" fillId="2" borderId="6" xfId="0" applyNumberFormat="1" applyBorder="1" applyAlignment="1">
      <alignment horizontal="right"/>
    </xf>
    <xf numFmtId="7" fontId="0" fillId="2" borderId="10" xfId="0" applyNumberFormat="1" applyBorder="1" applyAlignment="1">
      <alignment horizontal="right"/>
    </xf>
    <xf numFmtId="7" fontId="0" fillId="2" borderId="0" xfId="0" applyNumberFormat="1" applyBorder="1" applyAlignment="1">
      <alignment horizontal="right"/>
    </xf>
    <xf numFmtId="7" fontId="0" fillId="2" borderId="2" xfId="0" applyNumberFormat="1" applyBorder="1" applyAlignment="1">
      <alignment horizontal="right"/>
    </xf>
    <xf numFmtId="7" fontId="0" fillId="2" borderId="11" xfId="0" applyNumberFormat="1" applyBorder="1" applyAlignment="1">
      <alignment horizontal="right"/>
    </xf>
    <xf numFmtId="0" fontId="0" fillId="2" borderId="0" xfId="0" applyNumberFormat="1" applyAlignment="1">
      <alignment horizontal="right"/>
    </xf>
    <xf numFmtId="7" fontId="0" fillId="2" borderId="2" xfId="0" applyNumberFormat="1" applyBorder="1" applyAlignment="1">
      <alignment horizontal="right" vertical="top"/>
    </xf>
    <xf numFmtId="7" fontId="0" fillId="2" borderId="3" xfId="0" applyNumberFormat="1" applyBorder="1" applyAlignment="1">
      <alignment horizontal="right"/>
    </xf>
    <xf numFmtId="1" fontId="0" fillId="2" borderId="2" xfId="0" applyNumberFormat="1" applyBorder="1" applyAlignment="1">
      <alignment horizontal="right"/>
    </xf>
    <xf numFmtId="7" fontId="0" fillId="2" borderId="3" xfId="0" applyNumberFormat="1" applyBorder="1" applyAlignment="1">
      <alignment horizontal="right" vertical="top"/>
    </xf>
    <xf numFmtId="7" fontId="0" fillId="2" borderId="12" xfId="0" applyNumberFormat="1" applyBorder="1" applyAlignment="1">
      <alignment horizontal="right"/>
    </xf>
    <xf numFmtId="1" fontId="3" fillId="2" borderId="13" xfId="0" applyNumberFormat="1" applyFont="1" applyBorder="1" applyAlignment="1">
      <alignment horizontal="left"/>
    </xf>
    <xf numFmtId="1" fontId="0" fillId="2" borderId="14" xfId="0" applyNumberFormat="1" applyBorder="1" applyAlignment="1">
      <alignment/>
    </xf>
    <xf numFmtId="1" fontId="0" fillId="2" borderId="15" xfId="0" applyNumberFormat="1" applyBorder="1" applyAlignment="1">
      <alignment/>
    </xf>
    <xf numFmtId="0" fontId="0" fillId="2" borderId="0" xfId="0" applyNumberFormat="1" applyAlignment="1">
      <alignment horizontal="center"/>
    </xf>
    <xf numFmtId="1" fontId="0" fillId="2" borderId="2" xfId="0" applyNumberFormat="1" applyBorder="1" applyAlignment="1">
      <alignment horizontal="center"/>
    </xf>
    <xf numFmtId="1" fontId="0" fillId="2" borderId="2" xfId="0" applyNumberFormat="1" applyBorder="1" applyAlignment="1">
      <alignment horizontal="center" vertical="top" wrapText="1"/>
    </xf>
    <xf numFmtId="1" fontId="0" fillId="2" borderId="7" xfId="0" applyNumberFormat="1" applyBorder="1" applyAlignment="1">
      <alignment horizontal="center" vertical="top"/>
    </xf>
    <xf numFmtId="1" fontId="0" fillId="2" borderId="7" xfId="0" applyNumberFormat="1" applyBorder="1" applyAlignment="1">
      <alignment horizontal="center"/>
    </xf>
    <xf numFmtId="0" fontId="0" fillId="2" borderId="1" xfId="0" applyNumberFormat="1" applyBorder="1" applyAlignment="1">
      <alignment horizontal="center"/>
    </xf>
    <xf numFmtId="1" fontId="0" fillId="2" borderId="14" xfId="0" applyNumberFormat="1" applyBorder="1" applyAlignment="1">
      <alignment horizontal="center"/>
    </xf>
    <xf numFmtId="0" fontId="0" fillId="2" borderId="16" xfId="0" applyNumberFormat="1" applyBorder="1" applyAlignment="1">
      <alignment horizontal="right"/>
    </xf>
    <xf numFmtId="7" fontId="0" fillId="2" borderId="17" xfId="0" applyNumberFormat="1" applyBorder="1" applyAlignment="1">
      <alignment horizontal="right"/>
    </xf>
    <xf numFmtId="0" fontId="0" fillId="2" borderId="18" xfId="0" applyNumberFormat="1" applyBorder="1" applyAlignment="1">
      <alignment horizontal="right"/>
    </xf>
    <xf numFmtId="0" fontId="0" fillId="2" borderId="19" xfId="0" applyNumberFormat="1" applyBorder="1" applyAlignment="1">
      <alignment horizontal="right"/>
    </xf>
    <xf numFmtId="7" fontId="0" fillId="2" borderId="20"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6" fillId="2" borderId="0" xfId="0" applyNumberFormat="1" applyFont="1" applyAlignment="1">
      <alignment horizontal="centerContinuous" vertical="center"/>
    </xf>
    <xf numFmtId="172" fontId="2" fillId="3" borderId="3" xfId="0" applyNumberFormat="1" applyFont="1" applyFill="1" applyBorder="1" applyAlignment="1" applyProtection="1">
      <alignment horizontal="left" vertical="center"/>
      <protection/>
    </xf>
    <xf numFmtId="172" fontId="2" fillId="3" borderId="3" xfId="0" applyNumberFormat="1" applyFont="1" applyFill="1" applyBorder="1" applyAlignment="1" applyProtection="1">
      <alignment horizontal="left" vertical="center" wrapText="1"/>
      <protection/>
    </xf>
    <xf numFmtId="172" fontId="2" fillId="3" borderId="0" xfId="0" applyNumberFormat="1" applyFont="1" applyFill="1" applyBorder="1" applyAlignment="1" applyProtection="1">
      <alignment horizontal="left" vertical="center" wrapText="1"/>
      <protection/>
    </xf>
    <xf numFmtId="173" fontId="5" fillId="3" borderId="21" xfId="0" applyNumberFormat="1" applyFont="1" applyFill="1" applyBorder="1" applyAlignment="1" applyProtection="1">
      <alignment horizontal="center" wrapText="1"/>
      <protection/>
    </xf>
    <xf numFmtId="172" fontId="5" fillId="3" borderId="21" xfId="0" applyNumberFormat="1" applyFont="1" applyFill="1" applyBorder="1" applyAlignment="1" applyProtection="1">
      <alignment horizontal="left" wrapText="1"/>
      <protection/>
    </xf>
    <xf numFmtId="172" fontId="5" fillId="3" borderId="21" xfId="0" applyNumberFormat="1" applyFont="1" applyFill="1" applyBorder="1" applyAlignment="1" applyProtection="1">
      <alignment horizontal="center" wrapText="1"/>
      <protection/>
    </xf>
    <xf numFmtId="0" fontId="0" fillId="3" borderId="21" xfId="0" applyNumberFormat="1" applyFont="1" applyFill="1" applyBorder="1" applyAlignment="1" applyProtection="1">
      <alignment horizontal="center" wrapText="1"/>
      <protection/>
    </xf>
    <xf numFmtId="1" fontId="5" fillId="3" borderId="21" xfId="0" applyNumberFormat="1" applyFont="1" applyFill="1" applyBorder="1" applyAlignment="1" applyProtection="1">
      <alignment horizontal="right"/>
      <protection/>
    </xf>
    <xf numFmtId="4" fontId="5" fillId="3" borderId="21" xfId="0" applyNumberFormat="1" applyFont="1" applyFill="1" applyBorder="1" applyAlignment="1" applyProtection="1">
      <alignment/>
      <protection/>
    </xf>
    <xf numFmtId="4" fontId="7" fillId="3" borderId="21" xfId="0" applyNumberFormat="1" applyFont="1" applyFill="1" applyBorder="1" applyAlignment="1" applyProtection="1">
      <alignment horizontal="center"/>
      <protection/>
    </xf>
    <xf numFmtId="0" fontId="0" fillId="2" borderId="0" xfId="0" applyAlignment="1">
      <alignment/>
    </xf>
    <xf numFmtId="7" fontId="0" fillId="2" borderId="6" xfId="0" applyNumberFormat="1" applyBorder="1" applyAlignment="1">
      <alignment horizontal="center"/>
    </xf>
    <xf numFmtId="173" fontId="8" fillId="3" borderId="21" xfId="0" applyNumberFormat="1" applyFont="1" applyFill="1" applyBorder="1" applyAlignment="1" applyProtection="1">
      <alignment horizontal="center" vertical="top" wrapText="1"/>
      <protection/>
    </xf>
    <xf numFmtId="172" fontId="8" fillId="3" borderId="21" xfId="0" applyNumberFormat="1" applyFont="1" applyFill="1" applyBorder="1" applyAlignment="1" applyProtection="1">
      <alignment horizontal="left" vertical="top" wrapText="1"/>
      <protection/>
    </xf>
    <xf numFmtId="172" fontId="8" fillId="3" borderId="21" xfId="0" applyNumberFormat="1" applyFont="1" applyFill="1" applyBorder="1" applyAlignment="1" applyProtection="1">
      <alignment horizontal="center" vertical="top" wrapText="1"/>
      <protection/>
    </xf>
    <xf numFmtId="0" fontId="8" fillId="3" borderId="21" xfId="0" applyNumberFormat="1" applyFont="1" applyFill="1" applyBorder="1" applyAlignment="1" applyProtection="1">
      <alignment horizontal="center" vertical="center" wrapText="1"/>
      <protection/>
    </xf>
    <xf numFmtId="1" fontId="8" fillId="3" borderId="21" xfId="0" applyNumberFormat="1" applyFont="1" applyFill="1" applyBorder="1" applyAlignment="1" applyProtection="1">
      <alignment horizontal="right" vertical="center"/>
      <protection/>
    </xf>
    <xf numFmtId="4" fontId="8" fillId="3" borderId="21" xfId="0" applyNumberFormat="1" applyFont="1" applyFill="1" applyBorder="1" applyAlignment="1" applyProtection="1">
      <alignment vertical="center"/>
      <protection/>
    </xf>
    <xf numFmtId="4" fontId="7" fillId="3" borderId="21" xfId="0" applyNumberFormat="1" applyFont="1" applyFill="1" applyBorder="1" applyAlignment="1" applyProtection="1">
      <alignment horizontal="center" vertical="center"/>
      <protection/>
    </xf>
    <xf numFmtId="0" fontId="0" fillId="2" borderId="0" xfId="0" applyAlignment="1">
      <alignment/>
    </xf>
    <xf numFmtId="0" fontId="0" fillId="2" borderId="0" xfId="0" applyNumberFormat="1" applyAlignment="1">
      <alignment/>
    </xf>
    <xf numFmtId="0" fontId="0" fillId="3" borderId="0" xfId="0" applyFill="1" applyAlignment="1">
      <alignment horizontal="centerContinuous" vertical="center"/>
    </xf>
    <xf numFmtId="0" fontId="0" fillId="3" borderId="0" xfId="0" applyFill="1" applyAlignment="1">
      <alignment horizontal="left" vertical="center"/>
    </xf>
    <xf numFmtId="0" fontId="0" fillId="3" borderId="0" xfId="0" applyFill="1" applyAlignment="1">
      <alignment horizontal="left"/>
    </xf>
    <xf numFmtId="0" fontId="0" fillId="3" borderId="0" xfId="0" applyFill="1" applyAlignment="1">
      <alignment/>
    </xf>
    <xf numFmtId="1" fontId="9" fillId="2" borderId="0" xfId="0" applyNumberFormat="1" applyFont="1" applyAlignment="1">
      <alignment horizontal="left"/>
    </xf>
    <xf numFmtId="0" fontId="2" fillId="2" borderId="11" xfId="0" applyNumberFormat="1" applyFont="1" applyBorder="1" applyAlignment="1">
      <alignment horizontal="center" vertical="center"/>
    </xf>
    <xf numFmtId="0" fontId="2" fillId="2" borderId="3" xfId="0" applyNumberFormat="1" applyFont="1" applyBorder="1" applyAlignment="1">
      <alignment horizontal="center" vertical="center"/>
    </xf>
    <xf numFmtId="1" fontId="9" fillId="2" borderId="0" xfId="0" applyNumberFormat="1" applyFont="1" applyAlignment="1">
      <alignment horizontal="left" vertical="center"/>
    </xf>
    <xf numFmtId="7" fontId="0" fillId="2" borderId="2" xfId="0" applyNumberFormat="1" applyBorder="1" applyAlignment="1">
      <alignment horizontal="right" vertical="center"/>
    </xf>
    <xf numFmtId="1" fontId="0" fillId="2" borderId="2" xfId="0" applyNumberFormat="1" applyBorder="1" applyAlignment="1">
      <alignment horizontal="center" vertical="center"/>
    </xf>
    <xf numFmtId="1" fontId="0" fillId="2" borderId="2" xfId="0" applyNumberFormat="1" applyBorder="1" applyAlignment="1">
      <alignment vertical="center"/>
    </xf>
    <xf numFmtId="7" fontId="0" fillId="2" borderId="3" xfId="0" applyNumberFormat="1" applyBorder="1" applyAlignment="1">
      <alignment horizontal="right" vertical="center"/>
    </xf>
    <xf numFmtId="0" fontId="0" fillId="2" borderId="0" xfId="0" applyNumberFormat="1" applyAlignment="1">
      <alignment vertical="center"/>
    </xf>
    <xf numFmtId="7" fontId="0" fillId="2" borderId="11" xfId="0" applyNumberFormat="1" applyBorder="1" applyAlignment="1">
      <alignment horizontal="right" vertical="center"/>
    </xf>
    <xf numFmtId="1" fontId="0" fillId="2" borderId="7" xfId="0" applyNumberFormat="1" applyBorder="1" applyAlignment="1">
      <alignment horizontal="center" vertical="center"/>
    </xf>
    <xf numFmtId="1" fontId="0" fillId="2" borderId="7" xfId="0" applyNumberFormat="1" applyBorder="1" applyAlignment="1">
      <alignment vertical="center"/>
    </xf>
    <xf numFmtId="1" fontId="0" fillId="2" borderId="2" xfId="0" applyNumberFormat="1" applyBorder="1" applyAlignment="1">
      <alignment horizontal="right" vertical="center"/>
    </xf>
    <xf numFmtId="2" fontId="0" fillId="2" borderId="3" xfId="0" applyNumberFormat="1" applyBorder="1" applyAlignment="1">
      <alignment horizontal="right" vertical="center"/>
    </xf>
    <xf numFmtId="7" fontId="0" fillId="2" borderId="12" xfId="0" applyNumberFormat="1" applyBorder="1" applyAlignment="1">
      <alignment horizontal="right" vertical="center"/>
    </xf>
    <xf numFmtId="1" fontId="9" fillId="2" borderId="8" xfId="0" applyNumberFormat="1" applyFont="1" applyBorder="1" applyAlignment="1">
      <alignment horizontal="left" vertical="center"/>
    </xf>
    <xf numFmtId="1" fontId="9" fillId="2" borderId="7" xfId="0" applyNumberFormat="1" applyFont="1" applyBorder="1" applyAlignment="1">
      <alignment horizontal="left" vertical="center"/>
    </xf>
    <xf numFmtId="0" fontId="2" fillId="2" borderId="11" xfId="0" applyNumberFormat="1" applyFont="1" applyBorder="1" applyAlignment="1">
      <alignment horizontal="center"/>
    </xf>
    <xf numFmtId="0" fontId="2" fillId="2" borderId="20" xfId="0" applyNumberFormat="1" applyFont="1" applyBorder="1" applyAlignment="1">
      <alignment horizontal="center"/>
    </xf>
    <xf numFmtId="0" fontId="0" fillId="2" borderId="12" xfId="0" applyNumberFormat="1" applyBorder="1" applyAlignment="1">
      <alignment vertical="top"/>
    </xf>
    <xf numFmtId="0" fontId="0" fillId="2" borderId="22" xfId="0" applyNumberFormat="1" applyBorder="1" applyAlignment="1">
      <alignment/>
    </xf>
    <xf numFmtId="0" fontId="0" fillId="2" borderId="12" xfId="0" applyNumberFormat="1" applyBorder="1" applyAlignment="1">
      <alignment horizontal="center"/>
    </xf>
    <xf numFmtId="0" fontId="0" fillId="2" borderId="23" xfId="0" applyNumberFormat="1" applyBorder="1" applyAlignment="1">
      <alignment/>
    </xf>
    <xf numFmtId="0" fontId="0" fillId="2" borderId="23" xfId="0" applyNumberFormat="1" applyBorder="1" applyAlignment="1">
      <alignment horizontal="center"/>
    </xf>
    <xf numFmtId="7" fontId="0" fillId="2" borderId="23" xfId="0" applyNumberFormat="1" applyBorder="1" applyAlignment="1">
      <alignment horizontal="right"/>
    </xf>
    <xf numFmtId="0" fontId="10" fillId="3" borderId="0" xfId="0" applyFont="1" applyFill="1" applyAlignment="1">
      <alignment horizontal="left" vertical="center"/>
    </xf>
    <xf numFmtId="0" fontId="11" fillId="3" borderId="0" xfId="0" applyNumberFormat="1" applyFont="1" applyFill="1" applyBorder="1" applyAlignment="1" applyProtection="1">
      <alignment horizontal="centerContinuous" vertical="center"/>
      <protection/>
    </xf>
    <xf numFmtId="0" fontId="12" fillId="2" borderId="0" xfId="0" applyFont="1" applyBorder="1" applyAlignment="1">
      <alignment horizontal="centerContinuous" vertical="center"/>
    </xf>
    <xf numFmtId="0" fontId="12" fillId="3" borderId="0" xfId="0" applyFont="1" applyFill="1" applyAlignment="1">
      <alignment horizontal="centerContinuous" vertical="center"/>
    </xf>
    <xf numFmtId="0" fontId="13" fillId="3" borderId="0" xfId="0" applyNumberFormat="1" applyFont="1" applyFill="1" applyBorder="1" applyAlignment="1" applyProtection="1">
      <alignment horizontal="left" vertical="center"/>
      <protection/>
    </xf>
    <xf numFmtId="0" fontId="11" fillId="3" borderId="0" xfId="0" applyNumberFormat="1" applyFont="1" applyFill="1" applyBorder="1" applyAlignment="1" applyProtection="1">
      <alignment horizontal="left" vertical="center"/>
      <protection/>
    </xf>
    <xf numFmtId="0" fontId="12" fillId="2" borderId="0" xfId="0" applyFont="1" applyBorder="1" applyAlignment="1">
      <alignment horizontal="left" vertical="center"/>
    </xf>
    <xf numFmtId="0" fontId="12" fillId="3" borderId="0" xfId="0" applyFont="1" applyFill="1" applyAlignment="1">
      <alignment horizontal="left" vertical="center"/>
    </xf>
    <xf numFmtId="0" fontId="13" fillId="3" borderId="0" xfId="0" applyNumberFormat="1" applyFont="1" applyFill="1" applyBorder="1" applyAlignment="1" applyProtection="1">
      <alignment horizontal="left"/>
      <protection/>
    </xf>
    <xf numFmtId="0" fontId="14" fillId="3" borderId="0" xfId="0" applyNumberFormat="1" applyFont="1" applyFill="1" applyBorder="1" applyAlignment="1" applyProtection="1">
      <alignment horizontal="left"/>
      <protection/>
    </xf>
    <xf numFmtId="0" fontId="12" fillId="3" borderId="0" xfId="0" applyFont="1" applyFill="1" applyAlignment="1">
      <alignment horizontal="left"/>
    </xf>
    <xf numFmtId="0" fontId="13" fillId="3" borderId="0" xfId="0" applyNumberFormat="1" applyFont="1" applyFill="1" applyBorder="1" applyAlignment="1" applyProtection="1">
      <alignment/>
      <protection/>
    </xf>
    <xf numFmtId="0" fontId="14" fillId="3" borderId="0" xfId="0" applyNumberFormat="1" applyFont="1" applyFill="1" applyBorder="1" applyAlignment="1" applyProtection="1">
      <alignment/>
      <protection/>
    </xf>
    <xf numFmtId="0" fontId="12" fillId="3" borderId="0" xfId="0" applyFont="1" applyFill="1" applyAlignment="1">
      <alignment/>
    </xf>
    <xf numFmtId="0" fontId="12" fillId="2" borderId="0" xfId="0" applyNumberFormat="1" applyFont="1" applyAlignment="1">
      <alignment horizontal="center"/>
    </xf>
    <xf numFmtId="0" fontId="12" fillId="2" borderId="0" xfId="0" applyNumberFormat="1" applyFont="1" applyAlignment="1">
      <alignment/>
    </xf>
    <xf numFmtId="7" fontId="15" fillId="2" borderId="0" xfId="0" applyNumberFormat="1" applyFont="1" applyAlignment="1">
      <alignment horizontal="right"/>
    </xf>
    <xf numFmtId="0" fontId="13" fillId="2" borderId="0" xfId="0" applyNumberFormat="1" applyFont="1" applyAlignment="1">
      <alignment/>
    </xf>
    <xf numFmtId="1" fontId="13" fillId="2" borderId="0" xfId="0" applyNumberFormat="1" applyFont="1" applyAlignment="1">
      <alignment/>
    </xf>
    <xf numFmtId="7" fontId="0" fillId="2" borderId="0" xfId="0" applyNumberFormat="1" applyAlignment="1">
      <alignment vertical="center"/>
    </xf>
    <xf numFmtId="2" fontId="0" fillId="2" borderId="0" xfId="0" applyNumberFormat="1" applyAlignment="1">
      <alignment/>
    </xf>
    <xf numFmtId="0" fontId="19" fillId="2" borderId="24" xfId="0" applyNumberFormat="1" applyFont="1" applyBorder="1" applyAlignment="1">
      <alignment vertical="top"/>
    </xf>
    <xf numFmtId="0" fontId="0" fillId="2" borderId="25" xfId="0" applyNumberFormat="1" applyBorder="1" applyAlignment="1">
      <alignment horizontal="center"/>
    </xf>
    <xf numFmtId="0" fontId="0" fillId="2" borderId="25" xfId="0" applyNumberFormat="1" applyBorder="1" applyAlignment="1">
      <alignment/>
    </xf>
    <xf numFmtId="7" fontId="0" fillId="2" borderId="25" xfId="0" applyNumberFormat="1" applyBorder="1" applyAlignment="1">
      <alignment horizontal="right"/>
    </xf>
    <xf numFmtId="0" fontId="0" fillId="2" borderId="25" xfId="0" applyNumberFormat="1" applyBorder="1" applyAlignment="1">
      <alignment horizontal="right"/>
    </xf>
    <xf numFmtId="0" fontId="0" fillId="2" borderId="0" xfId="0" applyNumberFormat="1" applyBorder="1" applyAlignment="1">
      <alignment horizontal="right"/>
    </xf>
    <xf numFmtId="0" fontId="19" fillId="2" borderId="1" xfId="0" applyNumberFormat="1" applyFont="1" applyBorder="1" applyAlignment="1">
      <alignment horizontal="centerContinuous"/>
    </xf>
    <xf numFmtId="0" fontId="0" fillId="2" borderId="1" xfId="0" applyNumberFormat="1" applyBorder="1" applyAlignment="1">
      <alignment horizontal="centerContinuous"/>
    </xf>
    <xf numFmtId="0" fontId="0" fillId="2" borderId="0" xfId="0" applyNumberFormat="1" applyAlignment="1">
      <alignment horizontal="right" vertical="center"/>
    </xf>
    <xf numFmtId="0" fontId="19" fillId="2" borderId="2" xfId="0" applyNumberFormat="1" applyFont="1" applyBorder="1" applyAlignment="1">
      <alignment vertical="center"/>
    </xf>
    <xf numFmtId="0" fontId="4" fillId="2" borderId="0" xfId="0" applyNumberFormat="1" applyFont="1" applyBorder="1" applyAlignment="1">
      <alignment vertical="center"/>
    </xf>
    <xf numFmtId="0" fontId="0" fillId="2" borderId="0" xfId="0" applyNumberFormat="1" applyBorder="1" applyAlignment="1">
      <alignment horizontal="center" vertical="center"/>
    </xf>
    <xf numFmtId="0" fontId="0" fillId="2" borderId="0" xfId="0" applyNumberFormat="1" applyBorder="1" applyAlignment="1">
      <alignment vertical="center"/>
    </xf>
    <xf numFmtId="0" fontId="2" fillId="2" borderId="26" xfId="0" applyNumberFormat="1" applyFont="1" applyBorder="1" applyAlignment="1">
      <alignment horizontal="center"/>
    </xf>
    <xf numFmtId="1" fontId="3" fillId="2" borderId="27" xfId="0" applyNumberFormat="1" applyFont="1" applyBorder="1" applyAlignment="1">
      <alignment horizontal="left"/>
    </xf>
    <xf numFmtId="1" fontId="0" fillId="2" borderId="27" xfId="0" applyNumberFormat="1" applyBorder="1" applyAlignment="1">
      <alignment horizontal="center"/>
    </xf>
    <xf numFmtId="1" fontId="0" fillId="2" borderId="27" xfId="0" applyNumberFormat="1" applyBorder="1" applyAlignment="1">
      <alignment/>
    </xf>
    <xf numFmtId="7" fontId="0" fillId="2" borderId="28" xfId="0" applyNumberFormat="1" applyBorder="1" applyAlignment="1">
      <alignment horizontal="right"/>
    </xf>
    <xf numFmtId="7" fontId="4" fillId="2" borderId="28" xfId="0" applyNumberFormat="1" applyFont="1" applyBorder="1" applyAlignment="1">
      <alignment horizontal="right"/>
    </xf>
    <xf numFmtId="1" fontId="3" fillId="2" borderId="29" xfId="0" applyNumberFormat="1" applyFont="1" applyBorder="1" applyAlignment="1">
      <alignment horizontal="left" vertical="center"/>
    </xf>
    <xf numFmtId="1" fontId="0" fillId="2" borderId="22" xfId="0" applyNumberFormat="1" applyBorder="1" applyAlignment="1">
      <alignment horizontal="center" vertical="center"/>
    </xf>
    <xf numFmtId="1" fontId="0" fillId="2" borderId="22" xfId="0" applyNumberFormat="1" applyBorder="1" applyAlignment="1">
      <alignment vertical="center"/>
    </xf>
    <xf numFmtId="0" fontId="0" fillId="2" borderId="2" xfId="0" applyNumberFormat="1" applyBorder="1" applyAlignment="1">
      <alignment/>
    </xf>
    <xf numFmtId="0" fontId="0" fillId="2" borderId="0" xfId="0" applyNumberFormat="1" applyBorder="1" applyAlignment="1">
      <alignment/>
    </xf>
    <xf numFmtId="7" fontId="0" fillId="2" borderId="17" xfId="0" applyNumberFormat="1" applyBorder="1" applyAlignment="1">
      <alignment horizontal="centerContinuous"/>
    </xf>
    <xf numFmtId="174" fontId="0" fillId="2" borderId="19" xfId="0" applyNumberFormat="1" applyBorder="1" applyAlignment="1">
      <alignment/>
    </xf>
    <xf numFmtId="0" fontId="0" fillId="2" borderId="2" xfId="0" applyNumberFormat="1" applyBorder="1" applyAlignment="1" quotePrefix="1">
      <alignment/>
    </xf>
    <xf numFmtId="0" fontId="0" fillId="2" borderId="12" xfId="0" applyNumberFormat="1" applyBorder="1" applyAlignment="1">
      <alignment horizontal="right"/>
    </xf>
    <xf numFmtId="0" fontId="19" fillId="2" borderId="2" xfId="0" applyNumberFormat="1" applyFont="1" applyBorder="1" applyAlignment="1">
      <alignment vertical="top"/>
    </xf>
    <xf numFmtId="0" fontId="0" fillId="2" borderId="3" xfId="0" applyNumberFormat="1" applyBorder="1" applyAlignment="1">
      <alignment horizontal="center"/>
    </xf>
    <xf numFmtId="0" fontId="0" fillId="2" borderId="3" xfId="0" applyNumberFormat="1" applyBorder="1" applyAlignment="1">
      <alignment/>
    </xf>
    <xf numFmtId="0" fontId="0" fillId="2" borderId="3" xfId="0" applyNumberFormat="1" applyBorder="1" applyAlignment="1">
      <alignment horizontal="right"/>
    </xf>
    <xf numFmtId="0" fontId="0" fillId="2" borderId="30" xfId="0" applyNumberFormat="1" applyBorder="1" applyAlignment="1">
      <alignment horizontal="right" vertical="center"/>
    </xf>
    <xf numFmtId="1" fontId="9" fillId="2" borderId="0" xfId="0" applyNumberFormat="1" applyFont="1" applyBorder="1" applyAlignment="1">
      <alignment horizontal="left" vertical="center"/>
    </xf>
    <xf numFmtId="173" fontId="4" fillId="3" borderId="31" xfId="0" applyNumberFormat="1" applyFont="1" applyFill="1" applyBorder="1" applyAlignment="1" applyProtection="1">
      <alignment horizontal="left" vertical="top" wrapText="1"/>
      <protection/>
    </xf>
    <xf numFmtId="172" fontId="4" fillId="3" borderId="32" xfId="0" applyNumberFormat="1" applyFont="1" applyFill="1" applyBorder="1" applyAlignment="1" applyProtection="1">
      <alignment horizontal="left"/>
      <protection/>
    </xf>
    <xf numFmtId="172" fontId="4" fillId="3" borderId="33" xfId="0" applyNumberFormat="1" applyFont="1" applyFill="1" applyBorder="1" applyAlignment="1" applyProtection="1">
      <alignment horizontal="centerContinuous"/>
      <protection/>
    </xf>
    <xf numFmtId="178" fontId="0" fillId="3" borderId="34" xfId="0" applyNumberFormat="1" applyFont="1" applyFill="1" applyBorder="1" applyAlignment="1" applyProtection="1">
      <alignment horizontal="centerContinuous"/>
      <protection/>
    </xf>
    <xf numFmtId="173" fontId="0" fillId="3" borderId="21" xfId="0" applyNumberFormat="1" applyFont="1" applyFill="1" applyBorder="1" applyAlignment="1" applyProtection="1">
      <alignment horizontal="left" vertical="top" wrapText="1"/>
      <protection/>
    </xf>
    <xf numFmtId="172" fontId="0" fillId="3" borderId="21" xfId="0" applyNumberFormat="1" applyFont="1" applyFill="1" applyBorder="1" applyAlignment="1" applyProtection="1">
      <alignment horizontal="left" vertical="top" wrapText="1"/>
      <protection/>
    </xf>
    <xf numFmtId="172" fontId="0" fillId="3" borderId="21" xfId="0" applyNumberFormat="1" applyFont="1" applyFill="1" applyBorder="1" applyAlignment="1" applyProtection="1">
      <alignment horizontal="center" vertical="top" wrapText="1"/>
      <protection/>
    </xf>
    <xf numFmtId="0" fontId="0" fillId="3" borderId="21" xfId="0" applyNumberFormat="1" applyFont="1" applyFill="1" applyBorder="1" applyAlignment="1" applyProtection="1">
      <alignment horizontal="center" vertical="top" wrapText="1"/>
      <protection/>
    </xf>
    <xf numFmtId="1" fontId="0" fillId="3" borderId="21" xfId="0" applyNumberFormat="1" applyFont="1" applyFill="1" applyBorder="1" applyAlignment="1" applyProtection="1">
      <alignment horizontal="right" vertical="top"/>
      <protection/>
    </xf>
    <xf numFmtId="174" fontId="0" fillId="3" borderId="21" xfId="0" applyNumberFormat="1" applyFont="1" applyFill="1" applyBorder="1" applyAlignment="1" applyProtection="1">
      <alignment vertical="top"/>
      <protection/>
    </xf>
    <xf numFmtId="173" fontId="0" fillId="3" borderId="21" xfId="0" applyNumberFormat="1" applyFont="1" applyFill="1" applyBorder="1" applyAlignment="1" applyProtection="1">
      <alignment horizontal="right" vertical="top" wrapText="1"/>
      <protection/>
    </xf>
    <xf numFmtId="173" fontId="4" fillId="3" borderId="35" xfId="0" applyNumberFormat="1" applyFont="1" applyFill="1" applyBorder="1" applyAlignment="1" applyProtection="1">
      <alignment horizontal="left" vertical="top" wrapText="1"/>
      <protection/>
    </xf>
    <xf numFmtId="172" fontId="4" fillId="3" borderId="36" xfId="0" applyNumberFormat="1" applyFont="1" applyFill="1" applyBorder="1" applyAlignment="1" applyProtection="1">
      <alignment horizontal="left" wrapText="1"/>
      <protection/>
    </xf>
    <xf numFmtId="172" fontId="4" fillId="3" borderId="37" xfId="0" applyNumberFormat="1" applyFont="1" applyFill="1" applyBorder="1" applyAlignment="1" applyProtection="1">
      <alignment horizontal="centerContinuous"/>
      <protection/>
    </xf>
    <xf numFmtId="172" fontId="4" fillId="3" borderId="38" xfId="0" applyNumberFormat="1" applyFont="1" applyFill="1" applyBorder="1" applyAlignment="1" applyProtection="1">
      <alignment horizontal="centerContinuous"/>
      <protection/>
    </xf>
    <xf numFmtId="172" fontId="4" fillId="3" borderId="31" xfId="0" applyNumberFormat="1" applyFont="1" applyFill="1" applyBorder="1" applyAlignment="1" applyProtection="1">
      <alignment horizontal="left" wrapText="1"/>
      <protection/>
    </xf>
    <xf numFmtId="172" fontId="4" fillId="3" borderId="31" xfId="0" applyNumberFormat="1" applyFont="1" applyFill="1" applyBorder="1" applyAlignment="1" applyProtection="1">
      <alignment horizontal="centerContinuous" wrapText="1"/>
      <protection/>
    </xf>
    <xf numFmtId="173" fontId="0" fillId="3" borderId="21" xfId="0" applyNumberFormat="1" applyFont="1" applyFill="1" applyBorder="1" applyAlignment="1" applyProtection="1">
      <alignment horizontal="left" vertical="top"/>
      <protection/>
    </xf>
    <xf numFmtId="172" fontId="0" fillId="4" borderId="21" xfId="0" applyNumberFormat="1" applyFont="1" applyFill="1" applyBorder="1" applyAlignment="1" applyProtection="1">
      <alignment horizontal="left" vertical="top" wrapText="1"/>
      <protection/>
    </xf>
    <xf numFmtId="173" fontId="0" fillId="3" borderId="21" xfId="0" applyNumberFormat="1" applyFont="1" applyFill="1" applyBorder="1" applyAlignment="1" applyProtection="1">
      <alignment horizontal="left" vertical="top" wrapText="1" indent="2"/>
      <protection/>
    </xf>
    <xf numFmtId="172" fontId="0" fillId="3" borderId="39" xfId="0" applyNumberFormat="1" applyFont="1" applyFill="1" applyBorder="1" applyAlignment="1" applyProtection="1">
      <alignment horizontal="left" vertical="top" wrapText="1"/>
      <protection/>
    </xf>
    <xf numFmtId="172" fontId="0" fillId="3" borderId="18" xfId="0" applyNumberFormat="1" applyFont="1" applyFill="1" applyBorder="1" applyAlignment="1" applyProtection="1">
      <alignment horizontal="center" vertical="top" wrapText="1"/>
      <protection/>
    </xf>
    <xf numFmtId="1" fontId="0" fillId="3" borderId="19" xfId="0" applyNumberFormat="1" applyFont="1" applyFill="1" applyBorder="1" applyAlignment="1" applyProtection="1">
      <alignment horizontal="right" vertical="top"/>
      <protection/>
    </xf>
    <xf numFmtId="172" fontId="4" fillId="3" borderId="39" xfId="0" applyNumberFormat="1" applyFont="1" applyFill="1" applyBorder="1" applyAlignment="1" applyProtection="1">
      <alignment horizontal="left" wrapText="1"/>
      <protection/>
    </xf>
    <xf numFmtId="172" fontId="4" fillId="3" borderId="35" xfId="0" applyNumberFormat="1" applyFont="1" applyFill="1" applyBorder="1" applyAlignment="1" applyProtection="1">
      <alignment horizontal="centerContinuous" wrapText="1"/>
      <protection/>
    </xf>
    <xf numFmtId="174" fontId="0" fillId="3" borderId="35" xfId="0" applyNumberFormat="1" applyFont="1" applyFill="1" applyBorder="1" applyAlignment="1" applyProtection="1">
      <alignment vertical="top"/>
      <protection/>
    </xf>
    <xf numFmtId="173" fontId="4" fillId="3" borderId="31" xfId="0" applyNumberFormat="1" applyFont="1" applyFill="1" applyBorder="1" applyAlignment="1" applyProtection="1">
      <alignment horizontal="left" wrapText="1"/>
      <protection/>
    </xf>
    <xf numFmtId="172" fontId="4" fillId="3" borderId="31" xfId="0" applyNumberFormat="1" applyFont="1" applyFill="1" applyBorder="1" applyAlignment="1" applyProtection="1">
      <alignment horizontal="left"/>
      <protection/>
    </xf>
    <xf numFmtId="174" fontId="0" fillId="3" borderId="31" xfId="0" applyNumberFormat="1" applyFont="1" applyFill="1" applyBorder="1" applyAlignment="1" applyProtection="1">
      <alignment vertical="top"/>
      <protection/>
    </xf>
    <xf numFmtId="1" fontId="0" fillId="3" borderId="21" xfId="0" applyNumberFormat="1" applyFont="1" applyFill="1" applyBorder="1" applyAlignment="1" applyProtection="1">
      <alignment horizontal="right" vertical="top" wrapText="1"/>
      <protection/>
    </xf>
    <xf numFmtId="173" fontId="4" fillId="3" borderId="35" xfId="0" applyNumberFormat="1" applyFont="1" applyFill="1" applyBorder="1" applyAlignment="1" applyProtection="1">
      <alignment horizontal="left" wrapText="1"/>
      <protection/>
    </xf>
    <xf numFmtId="172" fontId="4" fillId="3" borderId="35" xfId="0" applyNumberFormat="1" applyFont="1" applyFill="1" applyBorder="1" applyAlignment="1" applyProtection="1">
      <alignment horizontal="left"/>
      <protection/>
    </xf>
    <xf numFmtId="172" fontId="0" fillId="3" borderId="21" xfId="0" applyNumberFormat="1" applyFont="1" applyFill="1" applyBorder="1" applyAlignment="1" applyProtection="1">
      <alignment vertical="top" wrapText="1"/>
      <protection/>
    </xf>
    <xf numFmtId="174" fontId="0" fillId="3" borderId="39" xfId="0" applyNumberFormat="1" applyFont="1" applyFill="1" applyBorder="1" applyAlignment="1" applyProtection="1">
      <alignment vertical="top"/>
      <protection/>
    </xf>
    <xf numFmtId="173" fontId="0" fillId="3" borderId="40" xfId="0" applyNumberFormat="1" applyFont="1" applyFill="1" applyBorder="1" applyAlignment="1" applyProtection="1">
      <alignment horizontal="left" vertical="top"/>
      <protection/>
    </xf>
    <xf numFmtId="172" fontId="0" fillId="3" borderId="19" xfId="0" applyNumberFormat="1" applyFont="1" applyFill="1" applyBorder="1" applyAlignment="1" applyProtection="1">
      <alignment horizontal="center" vertical="top" wrapText="1"/>
      <protection/>
    </xf>
    <xf numFmtId="172" fontId="0" fillId="3" borderId="0" xfId="0" applyNumberFormat="1" applyFont="1" applyFill="1" applyBorder="1" applyAlignment="1" applyProtection="1">
      <alignment horizontal="center" vertical="top" wrapText="1"/>
      <protection/>
    </xf>
    <xf numFmtId="0" fontId="0" fillId="3" borderId="0" xfId="0" applyNumberFormat="1" applyFont="1" applyFill="1" applyBorder="1" applyAlignment="1" applyProtection="1">
      <alignment horizontal="center" vertical="top" wrapText="1"/>
      <protection/>
    </xf>
    <xf numFmtId="172" fontId="4" fillId="3" borderId="35" xfId="0" applyNumberFormat="1" applyFont="1" applyFill="1" applyBorder="1" applyAlignment="1" applyProtection="1">
      <alignment horizontal="left" wrapText="1"/>
      <protection/>
    </xf>
    <xf numFmtId="173" fontId="4" fillId="3" borderId="39" xfId="0" applyNumberFormat="1" applyFont="1" applyFill="1" applyBorder="1" applyAlignment="1" applyProtection="1">
      <alignment horizontal="left" vertical="top" wrapText="1"/>
      <protection/>
    </xf>
    <xf numFmtId="172" fontId="4" fillId="3" borderId="39" xfId="0" applyNumberFormat="1" applyFont="1" applyFill="1" applyBorder="1" applyAlignment="1" applyProtection="1">
      <alignment horizontal="left" vertical="center" wrapText="1"/>
      <protection/>
    </xf>
    <xf numFmtId="172" fontId="4" fillId="3" borderId="39" xfId="0" applyNumberFormat="1" applyFont="1" applyFill="1" applyBorder="1" applyAlignment="1" applyProtection="1">
      <alignment horizontal="center" vertical="center" wrapText="1"/>
      <protection/>
    </xf>
    <xf numFmtId="0" fontId="21" fillId="0" borderId="21" xfId="0" applyFont="1" applyFill="1" applyBorder="1" applyAlignment="1">
      <alignment/>
    </xf>
    <xf numFmtId="0" fontId="0" fillId="0" borderId="21" xfId="0" applyFill="1" applyBorder="1" applyAlignment="1">
      <alignment horizontal="center"/>
    </xf>
    <xf numFmtId="172" fontId="4" fillId="3" borderId="35" xfId="0" applyNumberFormat="1" applyFont="1" applyFill="1" applyBorder="1" applyAlignment="1" applyProtection="1">
      <alignment horizontal="left" vertical="center" wrapText="1"/>
      <protection/>
    </xf>
    <xf numFmtId="0" fontId="0" fillId="2" borderId="41" xfId="0" applyNumberFormat="1" applyBorder="1" applyAlignment="1">
      <alignment/>
    </xf>
    <xf numFmtId="0" fontId="0" fillId="2" borderId="42" xfId="0" applyNumberFormat="1" applyBorder="1" applyAlignment="1">
      <alignment horizontal="center"/>
    </xf>
    <xf numFmtId="0" fontId="0" fillId="2" borderId="43" xfId="0" applyNumberFormat="1" applyBorder="1" applyAlignment="1">
      <alignment horizontal="center"/>
    </xf>
    <xf numFmtId="177" fontId="4" fillId="3" borderId="32" xfId="0" applyNumberFormat="1" applyFont="1" applyFill="1" applyBorder="1" applyAlignment="1" applyProtection="1">
      <alignment horizontal="center"/>
      <protection/>
    </xf>
    <xf numFmtId="4" fontId="0" fillId="3" borderId="40" xfId="0" applyNumberFormat="1" applyFont="1" applyFill="1" applyBorder="1" applyAlignment="1" applyProtection="1">
      <alignment horizontal="center" vertical="top" wrapText="1"/>
      <protection/>
    </xf>
    <xf numFmtId="177" fontId="0" fillId="3" borderId="40" xfId="0" applyNumberFormat="1" applyFont="1" applyFill="1" applyBorder="1" applyAlignment="1" applyProtection="1">
      <alignment horizontal="center" vertical="top"/>
      <protection/>
    </xf>
    <xf numFmtId="179" fontId="0" fillId="3" borderId="36" xfId="0" applyNumberFormat="1" applyFont="1" applyFill="1" applyBorder="1" applyAlignment="1" applyProtection="1">
      <alignment horizontal="center"/>
      <protection/>
    </xf>
    <xf numFmtId="4" fontId="0" fillId="3" borderId="40" xfId="0" applyNumberFormat="1" applyFont="1" applyFill="1" applyBorder="1" applyAlignment="1" applyProtection="1">
      <alignment horizontal="center" vertical="top"/>
      <protection/>
    </xf>
    <xf numFmtId="177" fontId="4" fillId="3" borderId="44" xfId="0" applyNumberFormat="1" applyFont="1" applyFill="1" applyBorder="1" applyAlignment="1" applyProtection="1">
      <alignment horizontal="center" vertical="center"/>
      <protection/>
    </xf>
    <xf numFmtId="0" fontId="0" fillId="0" borderId="40" xfId="0" applyFill="1" applyBorder="1" applyAlignment="1">
      <alignment/>
    </xf>
    <xf numFmtId="172" fontId="0" fillId="3" borderId="40" xfId="0" applyNumberFormat="1" applyFont="1" applyFill="1" applyBorder="1" applyAlignment="1" applyProtection="1">
      <alignment horizontal="left" vertical="top" wrapText="1"/>
      <protection/>
    </xf>
    <xf numFmtId="172" fontId="0" fillId="3" borderId="45" xfId="0" applyNumberFormat="1" applyFont="1" applyFill="1" applyBorder="1" applyAlignment="1" applyProtection="1">
      <alignment horizontal="left" vertical="top" wrapText="1"/>
      <protection/>
    </xf>
    <xf numFmtId="174" fontId="0" fillId="3" borderId="45" xfId="0" applyNumberFormat="1" applyFont="1" applyFill="1" applyBorder="1" applyAlignment="1" applyProtection="1">
      <alignment vertical="top"/>
      <protection/>
    </xf>
    <xf numFmtId="179" fontId="0" fillId="3" borderId="0" xfId="0" applyNumberFormat="1" applyFont="1" applyFill="1" applyBorder="1" applyAlignment="1" applyProtection="1">
      <alignment horizontal="center"/>
      <protection/>
    </xf>
    <xf numFmtId="173" fontId="4" fillId="3" borderId="40" xfId="0" applyNumberFormat="1" applyFont="1" applyFill="1" applyBorder="1" applyAlignment="1" applyProtection="1">
      <alignment horizontal="left" vertical="top" wrapText="1"/>
      <protection/>
    </xf>
    <xf numFmtId="0" fontId="4" fillId="2" borderId="0" xfId="0" applyNumberFormat="1" applyFont="1" applyBorder="1" applyAlignment="1" applyProtection="1">
      <alignment/>
      <protection/>
    </xf>
    <xf numFmtId="172" fontId="4" fillId="3" borderId="0" xfId="0" applyNumberFormat="1" applyFont="1" applyFill="1" applyBorder="1" applyAlignment="1" applyProtection="1">
      <alignment horizontal="centerContinuous" wrapText="1"/>
      <protection/>
    </xf>
    <xf numFmtId="0" fontId="2" fillId="2" borderId="46" xfId="0" applyNumberFormat="1" applyFont="1" applyBorder="1" applyAlignment="1">
      <alignment horizontal="center"/>
    </xf>
    <xf numFmtId="0" fontId="4" fillId="2" borderId="47" xfId="0" applyNumberFormat="1" applyFont="1" applyBorder="1" applyAlignment="1">
      <alignment/>
    </xf>
    <xf numFmtId="0" fontId="0" fillId="2" borderId="47" xfId="0" applyNumberFormat="1" applyBorder="1" applyAlignment="1">
      <alignment horizontal="center"/>
    </xf>
    <xf numFmtId="0" fontId="0" fillId="2" borderId="47" xfId="0" applyNumberFormat="1" applyBorder="1" applyAlignment="1">
      <alignment/>
    </xf>
    <xf numFmtId="174" fontId="0" fillId="2" borderId="45" xfId="0" applyNumberFormat="1" applyBorder="1" applyAlignment="1">
      <alignment horizontal="right"/>
    </xf>
    <xf numFmtId="0" fontId="2" fillId="2" borderId="48" xfId="0" applyNumberFormat="1" applyFont="1" applyBorder="1" applyAlignment="1">
      <alignment horizontal="center"/>
    </xf>
    <xf numFmtId="1" fontId="0" fillId="2" borderId="22" xfId="0" applyNumberFormat="1" applyBorder="1" applyAlignment="1">
      <alignment horizontal="center"/>
    </xf>
    <xf numFmtId="1" fontId="0" fillId="2" borderId="22" xfId="0" applyNumberFormat="1" applyBorder="1" applyAlignment="1">
      <alignment/>
    </xf>
    <xf numFmtId="174" fontId="0" fillId="2" borderId="49" xfId="0" applyNumberFormat="1" applyBorder="1" applyAlignment="1">
      <alignment horizontal="right"/>
    </xf>
    <xf numFmtId="0" fontId="2" fillId="2" borderId="50" xfId="0" applyNumberFormat="1" applyFont="1" applyBorder="1" applyAlignment="1">
      <alignment horizontal="center"/>
    </xf>
    <xf numFmtId="174" fontId="0" fillId="2" borderId="51" xfId="0" applyNumberFormat="1" applyBorder="1" applyAlignment="1">
      <alignment horizontal="right"/>
    </xf>
    <xf numFmtId="174" fontId="0" fillId="2" borderId="52" xfId="0" applyNumberFormat="1" applyBorder="1" applyAlignment="1">
      <alignment horizontal="right"/>
    </xf>
    <xf numFmtId="0" fontId="2" fillId="2" borderId="53" xfId="0" applyNumberFormat="1" applyFont="1" applyBorder="1" applyAlignment="1">
      <alignment horizontal="center"/>
    </xf>
    <xf numFmtId="174" fontId="0" fillId="2" borderId="54" xfId="0" applyNumberFormat="1" applyBorder="1" applyAlignment="1">
      <alignment horizontal="right"/>
    </xf>
    <xf numFmtId="172" fontId="0" fillId="3" borderId="0" xfId="0" applyNumberFormat="1" applyFont="1" applyFill="1" applyBorder="1" applyAlignment="1" applyProtection="1">
      <alignment horizontal="left" vertical="top" wrapText="1"/>
      <protection/>
    </xf>
    <xf numFmtId="1" fontId="2" fillId="2" borderId="22" xfId="0" applyNumberFormat="1" applyFont="1" applyBorder="1" applyAlignment="1">
      <alignment horizontal="left"/>
    </xf>
    <xf numFmtId="1" fontId="2" fillId="2" borderId="8" xfId="0" applyNumberFormat="1" applyFont="1" applyBorder="1" applyAlignment="1">
      <alignment horizontal="left"/>
    </xf>
    <xf numFmtId="1" fontId="2" fillId="2" borderId="13" xfId="0" applyNumberFormat="1" applyFont="1" applyBorder="1" applyAlignment="1">
      <alignment horizontal="left"/>
    </xf>
    <xf numFmtId="1" fontId="2" fillId="2" borderId="7" xfId="0" applyNumberFormat="1" applyFont="1" applyBorder="1" applyAlignment="1">
      <alignment horizontal="left"/>
    </xf>
    <xf numFmtId="7" fontId="0" fillId="2" borderId="5" xfId="0" applyNumberFormat="1" applyBorder="1" applyAlignment="1">
      <alignment horizontal="center"/>
    </xf>
    <xf numFmtId="7" fontId="0" fillId="2" borderId="41" xfId="0" applyNumberFormat="1" applyBorder="1" applyAlignment="1">
      <alignment horizontal="right"/>
    </xf>
    <xf numFmtId="0" fontId="0" fillId="2" borderId="55" xfId="0" applyNumberFormat="1" applyBorder="1" applyAlignment="1">
      <alignment horizontal="center" vertical="top"/>
    </xf>
    <xf numFmtId="0" fontId="0" fillId="2" borderId="56" xfId="0" applyNumberFormat="1" applyBorder="1" applyAlignment="1">
      <alignment horizontal="center"/>
    </xf>
    <xf numFmtId="0" fontId="0" fillId="2" borderId="57" xfId="0" applyNumberFormat="1" applyBorder="1" applyAlignment="1">
      <alignment horizontal="center"/>
    </xf>
    <xf numFmtId="0" fontId="0" fillId="2" borderId="58" xfId="0" applyNumberFormat="1" applyBorder="1" applyAlignment="1">
      <alignment horizontal="center"/>
    </xf>
    <xf numFmtId="0" fontId="0" fillId="2" borderId="59" xfId="0" applyNumberFormat="1" applyBorder="1" applyAlignment="1">
      <alignment horizontal="center"/>
    </xf>
    <xf numFmtId="0" fontId="0" fillId="2" borderId="60" xfId="0" applyNumberFormat="1" applyBorder="1" applyAlignment="1">
      <alignment vertical="top"/>
    </xf>
    <xf numFmtId="0" fontId="0" fillId="2" borderId="61" xfId="0" applyNumberFormat="1" applyBorder="1" applyAlignment="1">
      <alignment horizontal="right"/>
    </xf>
    <xf numFmtId="0" fontId="0" fillId="2" borderId="40" xfId="0" applyNumberFormat="1" applyBorder="1" applyAlignment="1">
      <alignment/>
    </xf>
    <xf numFmtId="0" fontId="0" fillId="2" borderId="44" xfId="0" applyNumberFormat="1" applyBorder="1" applyAlignment="1">
      <alignment vertical="top"/>
    </xf>
    <xf numFmtId="0" fontId="0" fillId="2" borderId="17" xfId="0" applyNumberFormat="1" applyBorder="1" applyAlignment="1">
      <alignment/>
    </xf>
    <xf numFmtId="0" fontId="0" fillId="2" borderId="17" xfId="0" applyNumberFormat="1" applyBorder="1" applyAlignment="1">
      <alignment horizontal="center"/>
    </xf>
    <xf numFmtId="174" fontId="0" fillId="3" borderId="35" xfId="0" applyNumberFormat="1" applyFont="1" applyFill="1" applyBorder="1" applyAlignment="1" applyProtection="1">
      <alignment horizontal="right" wrapText="1"/>
      <protection/>
    </xf>
    <xf numFmtId="174" fontId="0" fillId="3" borderId="31" xfId="0" applyNumberFormat="1" applyFont="1" applyFill="1" applyBorder="1" applyAlignment="1" applyProtection="1">
      <alignment horizontal="centerContinuous"/>
      <protection/>
    </xf>
    <xf numFmtId="174" fontId="4" fillId="3" borderId="21" xfId="0" applyNumberFormat="1" applyFont="1" applyFill="1" applyBorder="1" applyAlignment="1" applyProtection="1">
      <alignment horizontal="right" wrapText="1"/>
      <protection/>
    </xf>
    <xf numFmtId="4" fontId="0" fillId="2" borderId="43" xfId="0" applyNumberFormat="1" applyBorder="1" applyAlignment="1">
      <alignment horizontal="right"/>
    </xf>
    <xf numFmtId="4" fontId="4" fillId="3" borderId="33" xfId="0" applyNumberFormat="1" applyFont="1" applyFill="1" applyBorder="1" applyAlignment="1" applyProtection="1">
      <alignment horizontal="right"/>
      <protection/>
    </xf>
    <xf numFmtId="174" fontId="0" fillId="3" borderId="21" xfId="0" applyNumberFormat="1" applyFont="1" applyFill="1" applyBorder="1" applyAlignment="1" applyProtection="1">
      <alignment horizontal="right" vertical="top"/>
      <protection locked="0"/>
    </xf>
    <xf numFmtId="174" fontId="0" fillId="3" borderId="21" xfId="0" applyNumberFormat="1" applyFont="1" applyFill="1" applyBorder="1" applyAlignment="1" applyProtection="1">
      <alignment horizontal="right" vertical="top"/>
      <protection/>
    </xf>
    <xf numFmtId="174" fontId="0" fillId="3" borderId="35" xfId="0" applyNumberFormat="1" applyFont="1" applyFill="1" applyBorder="1" applyAlignment="1" applyProtection="1">
      <alignment horizontal="right"/>
      <protection/>
    </xf>
    <xf numFmtId="174" fontId="4" fillId="3" borderId="31" xfId="0" applyNumberFormat="1" applyFont="1" applyFill="1" applyBorder="1" applyAlignment="1" applyProtection="1">
      <alignment horizontal="right"/>
      <protection/>
    </xf>
    <xf numFmtId="174" fontId="0" fillId="3" borderId="21" xfId="0" applyNumberFormat="1" applyFont="1" applyFill="1" applyBorder="1" applyAlignment="1" applyProtection="1">
      <alignment horizontal="right" vertical="top" wrapText="1"/>
      <protection/>
    </xf>
    <xf numFmtId="174" fontId="4" fillId="3" borderId="39" xfId="0" applyNumberFormat="1" applyFont="1" applyFill="1" applyBorder="1" applyAlignment="1" applyProtection="1">
      <alignment horizontal="right" vertical="center"/>
      <protection/>
    </xf>
    <xf numFmtId="174" fontId="0" fillId="0" borderId="21" xfId="0" applyNumberFormat="1" applyFill="1" applyBorder="1" applyAlignment="1">
      <alignment horizontal="right"/>
    </xf>
    <xf numFmtId="174" fontId="0" fillId="3" borderId="21" xfId="0" applyNumberFormat="1" applyFont="1" applyFill="1" applyBorder="1" applyAlignment="1" applyProtection="1">
      <alignment horizontal="right" vertical="top" wrapText="1"/>
      <protection locked="0"/>
    </xf>
    <xf numFmtId="174" fontId="0" fillId="3" borderId="62" xfId="0" applyNumberFormat="1" applyFont="1" applyFill="1" applyBorder="1" applyAlignment="1" applyProtection="1">
      <alignment horizontal="right" vertical="top" wrapText="1"/>
      <protection/>
    </xf>
    <xf numFmtId="174" fontId="0" fillId="3" borderId="63" xfId="0" applyNumberFormat="1" applyFont="1" applyFill="1" applyBorder="1" applyAlignment="1" applyProtection="1">
      <alignment horizontal="right"/>
      <protection/>
    </xf>
    <xf numFmtId="174" fontId="0" fillId="2" borderId="21" xfId="0" applyNumberFormat="1" applyBorder="1" applyAlignment="1">
      <alignment horizontal="right"/>
    </xf>
    <xf numFmtId="4" fontId="0" fillId="2" borderId="17" xfId="0" applyNumberFormat="1" applyBorder="1" applyAlignment="1">
      <alignment horizontal="right"/>
    </xf>
    <xf numFmtId="4" fontId="0" fillId="2" borderId="0" xfId="0" applyNumberFormat="1" applyAlignment="1">
      <alignment horizontal="right"/>
    </xf>
    <xf numFmtId="172" fontId="4" fillId="3" borderId="33" xfId="0" applyNumberFormat="1" applyFont="1" applyFill="1" applyBorder="1" applyAlignment="1" applyProtection="1">
      <alignment horizontal="center"/>
      <protection/>
    </xf>
    <xf numFmtId="172" fontId="4" fillId="3" borderId="37" xfId="0" applyNumberFormat="1" applyFont="1" applyFill="1" applyBorder="1" applyAlignment="1" applyProtection="1">
      <alignment horizontal="center"/>
      <protection/>
    </xf>
    <xf numFmtId="172" fontId="4" fillId="3" borderId="31" xfId="0" applyNumberFormat="1" applyFont="1" applyFill="1" applyBorder="1" applyAlignment="1" applyProtection="1">
      <alignment horizontal="center" wrapText="1"/>
      <protection/>
    </xf>
    <xf numFmtId="0" fontId="20" fillId="2" borderId="0" xfId="0" applyFont="1" applyBorder="1" applyAlignment="1">
      <alignment horizontal="center"/>
    </xf>
    <xf numFmtId="172" fontId="4" fillId="3" borderId="35" xfId="0" applyNumberFormat="1" applyFont="1" applyFill="1" applyBorder="1" applyAlignment="1" applyProtection="1">
      <alignment horizontal="center" wrapText="1"/>
      <protection/>
    </xf>
    <xf numFmtId="172" fontId="0" fillId="3" borderId="45" xfId="0" applyNumberFormat="1" applyFont="1" applyFill="1" applyBorder="1" applyAlignment="1" applyProtection="1">
      <alignment horizontal="center" vertical="top" wrapText="1"/>
      <protection/>
    </xf>
    <xf numFmtId="172" fontId="4" fillId="3" borderId="0" xfId="0" applyNumberFormat="1" applyFont="1" applyFill="1" applyBorder="1" applyAlignment="1" applyProtection="1">
      <alignment horizontal="center" wrapText="1"/>
      <protection/>
    </xf>
    <xf numFmtId="39" fontId="0" fillId="2" borderId="17" xfId="0" applyNumberFormat="1" applyBorder="1" applyAlignment="1">
      <alignment horizontal="centerContinuous"/>
    </xf>
    <xf numFmtId="0" fontId="0" fillId="2" borderId="40" xfId="0" applyNumberFormat="1" applyBorder="1" applyAlignment="1" applyProtection="1">
      <alignment/>
      <protection locked="0"/>
    </xf>
    <xf numFmtId="0" fontId="0" fillId="2" borderId="0" xfId="0" applyNumberFormat="1" applyBorder="1" applyAlignment="1" applyProtection="1">
      <alignment/>
      <protection locked="0"/>
    </xf>
    <xf numFmtId="0" fontId="0" fillId="2" borderId="0" xfId="0" applyNumberFormat="1" applyBorder="1" applyAlignment="1" applyProtection="1">
      <alignment horizontal="center"/>
      <protection locked="0"/>
    </xf>
    <xf numFmtId="4" fontId="0" fillId="2" borderId="0" xfId="0" applyNumberFormat="1" applyBorder="1" applyAlignment="1" applyProtection="1">
      <alignment horizontal="right"/>
      <protection locked="0"/>
    </xf>
    <xf numFmtId="0" fontId="0" fillId="2" borderId="19" xfId="0" applyNumberFormat="1" applyBorder="1" applyAlignment="1" applyProtection="1">
      <alignment horizontal="right"/>
      <protection locked="0"/>
    </xf>
    <xf numFmtId="0" fontId="0" fillId="2" borderId="40" xfId="0" applyNumberFormat="1" applyBorder="1" applyAlignment="1" applyProtection="1" quotePrefix="1">
      <alignment/>
      <protection locked="0"/>
    </xf>
    <xf numFmtId="1" fontId="4" fillId="2" borderId="0" xfId="0" applyNumberFormat="1" applyFont="1" applyAlignment="1">
      <alignment horizontal="centerContinuous" vertical="center"/>
    </xf>
    <xf numFmtId="1" fontId="0" fillId="2" borderId="0" xfId="0" applyNumberFormat="1" applyAlignment="1">
      <alignment horizontal="centerContinuous" vertical="center"/>
    </xf>
    <xf numFmtId="4" fontId="6" fillId="2" borderId="0" xfId="0" applyNumberFormat="1" applyFont="1" applyAlignment="1">
      <alignment horizontal="centerContinuous" vertical="center"/>
    </xf>
    <xf numFmtId="4" fontId="1" fillId="2" borderId="0" xfId="0" applyNumberFormat="1" applyFont="1" applyAlignment="1">
      <alignment horizontal="centerContinuous" vertical="center"/>
    </xf>
    <xf numFmtId="4" fontId="0" fillId="2" borderId="0" xfId="0" applyNumberFormat="1" applyAlignment="1">
      <alignment horizontal="centerContinuous" vertical="center"/>
    </xf>
    <xf numFmtId="2" fontId="0" fillId="2" borderId="0" xfId="0" applyNumberFormat="1" applyAlignment="1">
      <alignment horizontal="centerContinuous" vertical="center"/>
    </xf>
    <xf numFmtId="4" fontId="0" fillId="2" borderId="58" xfId="0" applyNumberFormat="1" applyBorder="1" applyAlignment="1">
      <alignment horizontal="center"/>
    </xf>
    <xf numFmtId="0" fontId="13" fillId="3" borderId="0" xfId="0" applyNumberFormat="1" applyFont="1" applyFill="1" applyBorder="1" applyAlignment="1" applyProtection="1">
      <alignment horizontal="left" wrapText="1"/>
      <protection/>
    </xf>
    <xf numFmtId="0" fontId="0" fillId="2" borderId="0" xfId="0" applyNumberFormat="1" applyAlignment="1">
      <alignment wrapText="1"/>
    </xf>
    <xf numFmtId="1" fontId="13" fillId="2" borderId="0" xfId="0" applyNumberFormat="1" applyFont="1" applyAlignment="1">
      <alignment wrapText="1"/>
    </xf>
    <xf numFmtId="0" fontId="0" fillId="2" borderId="0" xfId="0" applyNumberFormat="1" applyAlignment="1">
      <alignment/>
    </xf>
    <xf numFmtId="0" fontId="16" fillId="2" borderId="0" xfId="0" applyNumberFormat="1" applyFont="1" applyAlignment="1">
      <alignment wrapText="1"/>
    </xf>
    <xf numFmtId="0" fontId="13" fillId="3" borderId="0" xfId="0" applyNumberFormat="1" applyFont="1" applyFill="1" applyBorder="1" applyAlignment="1" applyProtection="1">
      <alignment wrapText="1"/>
      <protection/>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9"/>
  <sheetViews>
    <sheetView workbookViewId="0" topLeftCell="A1">
      <selection activeCell="J8" sqref="J8"/>
    </sheetView>
  </sheetViews>
  <sheetFormatPr defaultColWidth="8.88671875" defaultRowHeight="15"/>
  <sheetData>
    <row r="1" spans="1:8" ht="15.75">
      <c r="A1" s="116" t="s">
        <v>30</v>
      </c>
      <c r="B1" s="117"/>
      <c r="C1" s="118"/>
      <c r="D1" s="117"/>
      <c r="E1" s="117"/>
      <c r="F1" s="119"/>
      <c r="G1" s="87"/>
      <c r="H1" s="85"/>
    </row>
    <row r="2" spans="1:8" ht="15.75">
      <c r="A2" s="120" t="s">
        <v>34</v>
      </c>
      <c r="B2" s="121"/>
      <c r="C2" s="122"/>
      <c r="D2" s="121"/>
      <c r="E2" s="121"/>
      <c r="F2" s="123"/>
      <c r="G2" s="88"/>
      <c r="H2" s="85"/>
    </row>
    <row r="3" spans="1:8" ht="15.75">
      <c r="A3" s="120" t="s">
        <v>32</v>
      </c>
      <c r="B3" s="121"/>
      <c r="C3" s="122"/>
      <c r="D3" s="121"/>
      <c r="E3" s="121"/>
      <c r="F3" s="123"/>
      <c r="G3" s="88"/>
      <c r="H3" s="85"/>
    </row>
    <row r="4" spans="1:8" ht="15.75">
      <c r="A4" s="124" t="s">
        <v>37</v>
      </c>
      <c r="B4" s="125"/>
      <c r="C4" s="125"/>
      <c r="D4" s="125"/>
      <c r="E4" s="125"/>
      <c r="F4" s="126"/>
      <c r="G4" s="89"/>
      <c r="H4" s="85"/>
    </row>
    <row r="5" spans="1:8" ht="15.75">
      <c r="A5" s="124" t="s">
        <v>33</v>
      </c>
      <c r="B5" s="125"/>
      <c r="C5" s="125"/>
      <c r="D5" s="125"/>
      <c r="E5" s="125"/>
      <c r="F5" s="126"/>
      <c r="G5" s="89"/>
      <c r="H5" s="85"/>
    </row>
    <row r="6" spans="1:8" ht="15">
      <c r="A6" s="304" t="s">
        <v>35</v>
      </c>
      <c r="B6" s="305"/>
      <c r="C6" s="305"/>
      <c r="D6" s="305"/>
      <c r="E6" s="305"/>
      <c r="F6" s="305"/>
      <c r="G6" s="305"/>
      <c r="H6" s="305"/>
    </row>
    <row r="7" spans="1:8" ht="15">
      <c r="A7" s="305"/>
      <c r="B7" s="305"/>
      <c r="C7" s="305"/>
      <c r="D7" s="305"/>
      <c r="E7" s="305"/>
      <c r="F7" s="305"/>
      <c r="G7" s="305"/>
      <c r="H7" s="305"/>
    </row>
    <row r="8" spans="1:8" ht="15" customHeight="1">
      <c r="A8" s="308" t="s">
        <v>36</v>
      </c>
      <c r="B8" s="308"/>
      <c r="C8" s="308"/>
      <c r="D8" s="308"/>
      <c r="E8" s="308"/>
      <c r="F8" s="308"/>
      <c r="G8" s="308"/>
      <c r="H8" s="308"/>
    </row>
    <row r="9" spans="1:8" ht="15.75">
      <c r="A9" s="127" t="s">
        <v>38</v>
      </c>
      <c r="B9" s="128"/>
      <c r="C9" s="128"/>
      <c r="D9" s="128"/>
      <c r="E9" s="128"/>
      <c r="F9" s="129"/>
      <c r="G9" s="90"/>
      <c r="H9" s="85"/>
    </row>
    <row r="10" spans="1:8" ht="30" customHeight="1">
      <c r="A10" s="309" t="s">
        <v>39</v>
      </c>
      <c r="B10" s="305"/>
      <c r="C10" s="305"/>
      <c r="D10" s="305"/>
      <c r="E10" s="305"/>
      <c r="F10" s="305"/>
      <c r="G10" s="305"/>
      <c r="H10" s="305"/>
    </row>
    <row r="11" spans="1:8" ht="15.75">
      <c r="A11" s="127" t="s">
        <v>40</v>
      </c>
      <c r="B11" s="128"/>
      <c r="C11" s="128"/>
      <c r="D11" s="128"/>
      <c r="E11" s="128"/>
      <c r="F11" s="129"/>
      <c r="G11" s="90"/>
      <c r="H11" s="85"/>
    </row>
    <row r="12" spans="1:8" ht="15.75">
      <c r="A12" s="127" t="s">
        <v>41</v>
      </c>
      <c r="B12" s="128"/>
      <c r="C12" s="128"/>
      <c r="D12" s="128"/>
      <c r="E12" s="128"/>
      <c r="F12" s="129"/>
      <c r="G12" s="90"/>
      <c r="H12" s="85"/>
    </row>
    <row r="13" spans="1:8" ht="15.75">
      <c r="A13" s="127" t="s">
        <v>42</v>
      </c>
      <c r="B13" s="128"/>
      <c r="C13" s="128"/>
      <c r="D13" s="128"/>
      <c r="E13" s="128"/>
      <c r="F13" s="129"/>
      <c r="G13" s="90"/>
      <c r="H13" s="85"/>
    </row>
    <row r="14" spans="1:7" ht="15.75">
      <c r="A14" s="134" t="s">
        <v>43</v>
      </c>
      <c r="B14" s="133"/>
      <c r="C14" s="130"/>
      <c r="D14" s="131"/>
      <c r="E14" s="131"/>
      <c r="F14" s="132"/>
      <c r="G14" s="41"/>
    </row>
    <row r="15" spans="1:7" ht="15.75">
      <c r="A15" s="134" t="s">
        <v>44</v>
      </c>
      <c r="B15" s="133"/>
      <c r="C15" s="130"/>
      <c r="D15" s="131"/>
      <c r="E15" s="131"/>
      <c r="F15" s="132"/>
      <c r="G15" s="41"/>
    </row>
    <row r="16" spans="1:8" ht="30" customHeight="1">
      <c r="A16" s="306" t="s">
        <v>45</v>
      </c>
      <c r="B16" s="305"/>
      <c r="C16" s="305"/>
      <c r="D16" s="305"/>
      <c r="E16" s="305"/>
      <c r="F16" s="305"/>
      <c r="G16" s="305"/>
      <c r="H16" s="305"/>
    </row>
    <row r="17" spans="1:7" ht="15.75">
      <c r="A17" s="134" t="s">
        <v>46</v>
      </c>
      <c r="B17" s="133"/>
      <c r="C17" s="130"/>
      <c r="D17" s="131"/>
      <c r="E17" s="131"/>
      <c r="F17" s="132"/>
      <c r="G17" s="41"/>
    </row>
    <row r="18" spans="1:8" ht="15" customHeight="1">
      <c r="A18" s="306" t="s">
        <v>47</v>
      </c>
      <c r="B18" s="307"/>
      <c r="C18" s="307"/>
      <c r="D18" s="307"/>
      <c r="E18" s="307"/>
      <c r="F18" s="307"/>
      <c r="G18" s="307"/>
      <c r="H18" s="307"/>
    </row>
    <row r="19" spans="1:8" ht="15">
      <c r="A19" s="307"/>
      <c r="B19" s="307"/>
      <c r="C19" s="307"/>
      <c r="D19" s="307"/>
      <c r="E19" s="307"/>
      <c r="F19" s="307"/>
      <c r="G19" s="307"/>
      <c r="H19" s="307"/>
    </row>
  </sheetData>
  <mergeCells count="5">
    <mergeCell ref="A6:H7"/>
    <mergeCell ref="A18:H19"/>
    <mergeCell ref="A8:H8"/>
    <mergeCell ref="A10:H10"/>
    <mergeCell ref="A16:H1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252"/>
  <sheetViews>
    <sheetView showZeros="0" tabSelected="1" showOutlineSymbols="0" view="pageBreakPreview" zoomScale="85" zoomScaleNormal="87" zoomScaleSheetLayoutView="85" workbookViewId="0" topLeftCell="B148">
      <selection activeCell="G119" sqref="G119"/>
    </sheetView>
  </sheetViews>
  <sheetFormatPr defaultColWidth="8.77734375" defaultRowHeight="15"/>
  <cols>
    <col min="1" max="1" width="7.4453125" style="41" hidden="1" customWidth="1"/>
    <col min="2" max="2" width="8.77734375" style="28" customWidth="1"/>
    <col min="3" max="3" width="36.77734375" style="0" customWidth="1"/>
    <col min="4" max="4" width="12.77734375" style="50" customWidth="1"/>
    <col min="5" max="5" width="6.77734375" style="50" customWidth="1"/>
    <col min="6" max="6" width="13.4453125" style="0" customWidth="1"/>
    <col min="7" max="7" width="19.6640625" style="282" customWidth="1"/>
    <col min="8" max="8" width="16.77734375" style="41" customWidth="1"/>
    <col min="9" max="16384" width="10.5546875" style="0" customWidth="1"/>
  </cols>
  <sheetData>
    <row r="1" spans="1:8" ht="15.75">
      <c r="A1" s="65"/>
      <c r="B1" s="297" t="s">
        <v>0</v>
      </c>
      <c r="C1" s="64"/>
      <c r="D1" s="64"/>
      <c r="E1" s="64"/>
      <c r="F1" s="64"/>
      <c r="G1" s="299"/>
      <c r="H1" s="64"/>
    </row>
    <row r="2" spans="1:8" ht="15">
      <c r="A2" s="62"/>
      <c r="B2" s="298" t="s">
        <v>588</v>
      </c>
      <c r="C2" s="3"/>
      <c r="D2" s="3"/>
      <c r="E2" s="3"/>
      <c r="F2" s="3"/>
      <c r="G2" s="300"/>
      <c r="H2" s="3"/>
    </row>
    <row r="3" spans="1:8" ht="15">
      <c r="A3" s="35"/>
      <c r="B3" s="3" t="s">
        <v>1</v>
      </c>
      <c r="C3" s="3"/>
      <c r="D3" s="3"/>
      <c r="E3" s="3"/>
      <c r="F3" s="3"/>
      <c r="G3" s="301"/>
      <c r="H3" s="302"/>
    </row>
    <row r="4" spans="1:8" ht="19.5" customHeight="1">
      <c r="A4" s="252" t="s">
        <v>29</v>
      </c>
      <c r="B4" s="254" t="s">
        <v>3</v>
      </c>
      <c r="C4" s="255" t="s">
        <v>4</v>
      </c>
      <c r="D4" s="256" t="s">
        <v>5</v>
      </c>
      <c r="E4" s="257" t="s">
        <v>6</v>
      </c>
      <c r="F4" s="257" t="s">
        <v>7</v>
      </c>
      <c r="G4" s="303" t="s">
        <v>8</v>
      </c>
      <c r="H4" s="258" t="s">
        <v>9</v>
      </c>
    </row>
    <row r="5" spans="1:8" ht="19.5" customHeight="1" thickBot="1">
      <c r="A5" s="253"/>
      <c r="B5" s="259"/>
      <c r="C5" s="216"/>
      <c r="D5" s="217" t="s">
        <v>10</v>
      </c>
      <c r="E5" s="218"/>
      <c r="F5" s="218" t="s">
        <v>11</v>
      </c>
      <c r="G5" s="268"/>
      <c r="H5" s="260"/>
    </row>
    <row r="6" spans="1:8" s="99" customFormat="1" ht="34.5" customHeight="1" thickTop="1">
      <c r="A6" s="219"/>
      <c r="B6" s="171" t="s">
        <v>56</v>
      </c>
      <c r="C6" s="172" t="s">
        <v>19</v>
      </c>
      <c r="D6" s="173"/>
      <c r="E6" s="283"/>
      <c r="F6" s="173"/>
      <c r="G6" s="269"/>
      <c r="H6" s="174"/>
    </row>
    <row r="7" spans="1:8" ht="30" customHeight="1">
      <c r="A7" s="220" t="s">
        <v>329</v>
      </c>
      <c r="B7" s="175" t="s">
        <v>525</v>
      </c>
      <c r="C7" s="176" t="s">
        <v>58</v>
      </c>
      <c r="D7" s="177" t="s">
        <v>59</v>
      </c>
      <c r="E7" s="178" t="s">
        <v>60</v>
      </c>
      <c r="F7" s="179">
        <v>10800</v>
      </c>
      <c r="G7" s="270"/>
      <c r="H7" s="180">
        <f aca="true" t="shared" si="0" ref="H7:H15">ROUND(G7,2)*F7</f>
        <v>0</v>
      </c>
    </row>
    <row r="8" spans="1:8" ht="30" customHeight="1">
      <c r="A8" s="221" t="s">
        <v>330</v>
      </c>
      <c r="B8" s="175" t="s">
        <v>526</v>
      </c>
      <c r="C8" s="176" t="s">
        <v>62</v>
      </c>
      <c r="D8" s="177" t="s">
        <v>59</v>
      </c>
      <c r="E8" s="178" t="s">
        <v>63</v>
      </c>
      <c r="F8" s="179">
        <v>10450</v>
      </c>
      <c r="G8" s="270"/>
      <c r="H8" s="180">
        <f t="shared" si="0"/>
        <v>0</v>
      </c>
    </row>
    <row r="9" spans="1:8" ht="30" customHeight="1">
      <c r="A9" s="221" t="s">
        <v>331</v>
      </c>
      <c r="B9" s="175" t="s">
        <v>57</v>
      </c>
      <c r="C9" s="176" t="s">
        <v>64</v>
      </c>
      <c r="D9" s="177" t="s">
        <v>59</v>
      </c>
      <c r="E9" s="178"/>
      <c r="F9" s="179"/>
      <c r="G9" s="271"/>
      <c r="H9" s="180">
        <f t="shared" si="0"/>
        <v>0</v>
      </c>
    </row>
    <row r="10" spans="1:8" ht="30" customHeight="1">
      <c r="A10" s="220" t="s">
        <v>332</v>
      </c>
      <c r="B10" s="181" t="s">
        <v>65</v>
      </c>
      <c r="C10" s="176" t="s">
        <v>66</v>
      </c>
      <c r="D10" s="177" t="s">
        <v>2</v>
      </c>
      <c r="E10" s="178" t="s">
        <v>67</v>
      </c>
      <c r="F10" s="179">
        <v>8200</v>
      </c>
      <c r="G10" s="270"/>
      <c r="H10" s="180">
        <f t="shared" si="0"/>
        <v>0</v>
      </c>
    </row>
    <row r="11" spans="1:8" ht="30" customHeight="1">
      <c r="A11" s="220" t="s">
        <v>333</v>
      </c>
      <c r="B11" s="181" t="s">
        <v>68</v>
      </c>
      <c r="C11" s="176" t="s">
        <v>69</v>
      </c>
      <c r="D11" s="177" t="s">
        <v>2</v>
      </c>
      <c r="E11" s="178" t="s">
        <v>67</v>
      </c>
      <c r="F11" s="179">
        <v>16400</v>
      </c>
      <c r="G11" s="270"/>
      <c r="H11" s="180">
        <f t="shared" si="0"/>
        <v>0</v>
      </c>
    </row>
    <row r="12" spans="1:8" ht="30" customHeight="1">
      <c r="A12" s="221" t="s">
        <v>334</v>
      </c>
      <c r="B12" s="175" t="s">
        <v>61</v>
      </c>
      <c r="C12" s="176" t="s">
        <v>70</v>
      </c>
      <c r="D12" s="177" t="s">
        <v>71</v>
      </c>
      <c r="E12" s="178" t="s">
        <v>60</v>
      </c>
      <c r="F12" s="179">
        <v>830</v>
      </c>
      <c r="G12" s="270"/>
      <c r="H12" s="180">
        <f t="shared" si="0"/>
        <v>0</v>
      </c>
    </row>
    <row r="13" spans="1:8" ht="30" customHeight="1">
      <c r="A13" s="221" t="s">
        <v>335</v>
      </c>
      <c r="B13" s="175" t="s">
        <v>527</v>
      </c>
      <c r="C13" s="176" t="s">
        <v>72</v>
      </c>
      <c r="D13" s="177" t="s">
        <v>59</v>
      </c>
      <c r="E13" s="178"/>
      <c r="F13" s="179"/>
      <c r="G13" s="271"/>
      <c r="H13" s="180">
        <f t="shared" si="0"/>
        <v>0</v>
      </c>
    </row>
    <row r="14" spans="1:8" ht="30" customHeight="1">
      <c r="A14" s="220" t="s">
        <v>336</v>
      </c>
      <c r="B14" s="181" t="s">
        <v>65</v>
      </c>
      <c r="C14" s="176" t="s">
        <v>73</v>
      </c>
      <c r="D14" s="177" t="s">
        <v>499</v>
      </c>
      <c r="E14" s="178" t="s">
        <v>74</v>
      </c>
      <c r="F14" s="179">
        <v>32</v>
      </c>
      <c r="G14" s="270"/>
      <c r="H14" s="180">
        <f t="shared" si="0"/>
        <v>0</v>
      </c>
    </row>
    <row r="15" spans="1:8" ht="30" customHeight="1">
      <c r="A15" s="221" t="s">
        <v>337</v>
      </c>
      <c r="B15" s="175" t="s">
        <v>528</v>
      </c>
      <c r="C15" s="176" t="s">
        <v>75</v>
      </c>
      <c r="D15" s="177" t="s">
        <v>76</v>
      </c>
      <c r="E15" s="178" t="s">
        <v>63</v>
      </c>
      <c r="F15" s="179">
        <v>10450</v>
      </c>
      <c r="G15" s="270"/>
      <c r="H15" s="180">
        <f t="shared" si="0"/>
        <v>0</v>
      </c>
    </row>
    <row r="16" spans="1:8" ht="34.5" customHeight="1" thickBot="1">
      <c r="A16" s="222"/>
      <c r="B16" s="182" t="s">
        <v>56</v>
      </c>
      <c r="C16" s="183" t="s">
        <v>19</v>
      </c>
      <c r="D16" s="184"/>
      <c r="E16" s="284"/>
      <c r="F16" s="185"/>
      <c r="G16" s="272" t="s">
        <v>17</v>
      </c>
      <c r="H16" s="265">
        <f>SUM(H7:H15)</f>
        <v>0</v>
      </c>
    </row>
    <row r="17" spans="1:8" s="85" customFormat="1" ht="34.5" customHeight="1" thickTop="1">
      <c r="A17" s="219"/>
      <c r="B17" s="171" t="s">
        <v>77</v>
      </c>
      <c r="C17" s="186" t="s">
        <v>78</v>
      </c>
      <c r="D17" s="187"/>
      <c r="E17" s="285"/>
      <c r="F17" s="187"/>
      <c r="G17" s="273"/>
      <c r="H17" s="266"/>
    </row>
    <row r="18" spans="1:8" ht="30" customHeight="1">
      <c r="A18" s="223" t="s">
        <v>338</v>
      </c>
      <c r="B18" s="175" t="s">
        <v>79</v>
      </c>
      <c r="C18" s="176" t="s">
        <v>80</v>
      </c>
      <c r="D18" s="177" t="s">
        <v>59</v>
      </c>
      <c r="E18" s="178"/>
      <c r="F18" s="179"/>
      <c r="G18" s="271"/>
      <c r="H18" s="180">
        <f>+F18*G18</f>
        <v>0</v>
      </c>
    </row>
    <row r="19" spans="1:8" ht="30" customHeight="1">
      <c r="A19" s="223" t="s">
        <v>339</v>
      </c>
      <c r="B19" s="181" t="s">
        <v>65</v>
      </c>
      <c r="C19" s="176" t="s">
        <v>81</v>
      </c>
      <c r="D19" s="177" t="s">
        <v>2</v>
      </c>
      <c r="E19" s="178" t="s">
        <v>63</v>
      </c>
      <c r="F19" s="179">
        <v>9600</v>
      </c>
      <c r="G19" s="270"/>
      <c r="H19" s="180">
        <f>ROUND(G19,2)*F19</f>
        <v>0</v>
      </c>
    </row>
    <row r="20" spans="1:8" ht="30" customHeight="1">
      <c r="A20" s="223" t="s">
        <v>340</v>
      </c>
      <c r="B20" s="175" t="s">
        <v>82</v>
      </c>
      <c r="C20" s="176" t="s">
        <v>83</v>
      </c>
      <c r="D20" s="177" t="s">
        <v>84</v>
      </c>
      <c r="E20" s="178"/>
      <c r="F20" s="179"/>
      <c r="G20" s="271"/>
      <c r="H20" s="180">
        <f aca="true" t="shared" si="1" ref="H20:H72">ROUND(G20,2)*F20</f>
        <v>0</v>
      </c>
    </row>
    <row r="21" spans="1:8" ht="45" customHeight="1">
      <c r="A21" s="223" t="s">
        <v>341</v>
      </c>
      <c r="B21" s="181" t="s">
        <v>65</v>
      </c>
      <c r="C21" s="176" t="s">
        <v>86</v>
      </c>
      <c r="D21" s="177" t="s">
        <v>2</v>
      </c>
      <c r="E21" s="178" t="s">
        <v>63</v>
      </c>
      <c r="F21" s="179">
        <v>300</v>
      </c>
      <c r="G21" s="270"/>
      <c r="H21" s="180">
        <f t="shared" si="1"/>
        <v>0</v>
      </c>
    </row>
    <row r="22" spans="1:8" ht="30" customHeight="1">
      <c r="A22" s="223" t="s">
        <v>342</v>
      </c>
      <c r="B22" s="181" t="s">
        <v>68</v>
      </c>
      <c r="C22" s="176" t="s">
        <v>87</v>
      </c>
      <c r="D22" s="177" t="s">
        <v>2</v>
      </c>
      <c r="E22" s="178" t="s">
        <v>63</v>
      </c>
      <c r="F22" s="179">
        <v>100</v>
      </c>
      <c r="G22" s="270"/>
      <c r="H22" s="180">
        <f t="shared" si="1"/>
        <v>0</v>
      </c>
    </row>
    <row r="23" spans="1:8" s="99" customFormat="1" ht="30" customHeight="1">
      <c r="A23" s="223" t="s">
        <v>343</v>
      </c>
      <c r="B23" s="175" t="s">
        <v>88</v>
      </c>
      <c r="C23" s="176" t="s">
        <v>89</v>
      </c>
      <c r="D23" s="177" t="s">
        <v>84</v>
      </c>
      <c r="E23" s="178"/>
      <c r="F23" s="179"/>
      <c r="G23" s="271"/>
      <c r="H23" s="180">
        <f t="shared" si="1"/>
        <v>0</v>
      </c>
    </row>
    <row r="24" spans="1:8" ht="30" customHeight="1">
      <c r="A24" s="223" t="s">
        <v>344</v>
      </c>
      <c r="B24" s="181" t="s">
        <v>65</v>
      </c>
      <c r="C24" s="176" t="s">
        <v>90</v>
      </c>
      <c r="D24" s="177" t="s">
        <v>2</v>
      </c>
      <c r="E24" s="178" t="s">
        <v>63</v>
      </c>
      <c r="F24" s="179">
        <v>30</v>
      </c>
      <c r="G24" s="270"/>
      <c r="H24" s="180">
        <f t="shared" si="1"/>
        <v>0</v>
      </c>
    </row>
    <row r="25" spans="1:8" ht="30" customHeight="1">
      <c r="A25" s="223" t="s">
        <v>345</v>
      </c>
      <c r="B25" s="181" t="s">
        <v>68</v>
      </c>
      <c r="C25" s="176" t="s">
        <v>91</v>
      </c>
      <c r="D25" s="177" t="s">
        <v>2</v>
      </c>
      <c r="E25" s="178" t="s">
        <v>63</v>
      </c>
      <c r="F25" s="179">
        <v>40</v>
      </c>
      <c r="G25" s="270"/>
      <c r="H25" s="180">
        <f t="shared" si="1"/>
        <v>0</v>
      </c>
    </row>
    <row r="26" spans="1:8" ht="30" customHeight="1">
      <c r="A26" s="223" t="s">
        <v>346</v>
      </c>
      <c r="B26" s="181" t="s">
        <v>85</v>
      </c>
      <c r="C26" s="176" t="s">
        <v>92</v>
      </c>
      <c r="D26" s="177" t="s">
        <v>2</v>
      </c>
      <c r="E26" s="178" t="s">
        <v>63</v>
      </c>
      <c r="F26" s="179">
        <v>10</v>
      </c>
      <c r="G26" s="270"/>
      <c r="H26" s="180">
        <f t="shared" si="1"/>
        <v>0</v>
      </c>
    </row>
    <row r="27" spans="1:8" ht="30" customHeight="1">
      <c r="A27" s="223" t="s">
        <v>347</v>
      </c>
      <c r="B27" s="181" t="s">
        <v>114</v>
      </c>
      <c r="C27" s="176" t="s">
        <v>93</v>
      </c>
      <c r="D27" s="177" t="s">
        <v>2</v>
      </c>
      <c r="E27" s="178" t="s">
        <v>63</v>
      </c>
      <c r="F27" s="179">
        <v>20</v>
      </c>
      <c r="G27" s="270"/>
      <c r="H27" s="180">
        <f t="shared" si="1"/>
        <v>0</v>
      </c>
    </row>
    <row r="28" spans="1:8" ht="30" customHeight="1">
      <c r="A28" s="223" t="s">
        <v>348</v>
      </c>
      <c r="B28" s="181" t="s">
        <v>116</v>
      </c>
      <c r="C28" s="176" t="s">
        <v>94</v>
      </c>
      <c r="D28" s="177" t="s">
        <v>2</v>
      </c>
      <c r="E28" s="178" t="s">
        <v>63</v>
      </c>
      <c r="F28" s="179">
        <v>20</v>
      </c>
      <c r="G28" s="270"/>
      <c r="H28" s="180">
        <f t="shared" si="1"/>
        <v>0</v>
      </c>
    </row>
    <row r="29" spans="1:8" ht="45" customHeight="1">
      <c r="A29" s="223" t="s">
        <v>349</v>
      </c>
      <c r="B29" s="175" t="s">
        <v>529</v>
      </c>
      <c r="C29" s="176" t="s">
        <v>96</v>
      </c>
      <c r="D29" s="177" t="s">
        <v>84</v>
      </c>
      <c r="E29" s="178"/>
      <c r="F29" s="179"/>
      <c r="G29" s="271"/>
      <c r="H29" s="180">
        <f t="shared" si="1"/>
        <v>0</v>
      </c>
    </row>
    <row r="30" spans="1:8" s="14" customFormat="1" ht="30" customHeight="1">
      <c r="A30" s="223" t="s">
        <v>350</v>
      </c>
      <c r="B30" s="181" t="s">
        <v>65</v>
      </c>
      <c r="C30" s="176" t="s">
        <v>92</v>
      </c>
      <c r="D30" s="177" t="s">
        <v>2</v>
      </c>
      <c r="E30" s="178" t="s">
        <v>63</v>
      </c>
      <c r="F30" s="179">
        <v>10</v>
      </c>
      <c r="G30" s="270"/>
      <c r="H30" s="180">
        <f t="shared" si="1"/>
        <v>0</v>
      </c>
    </row>
    <row r="31" spans="1:8" ht="30" customHeight="1">
      <c r="A31" s="223" t="s">
        <v>351</v>
      </c>
      <c r="B31" s="181" t="s">
        <v>68</v>
      </c>
      <c r="C31" s="176" t="s">
        <v>93</v>
      </c>
      <c r="D31" s="177" t="s">
        <v>2</v>
      </c>
      <c r="E31" s="178" t="s">
        <v>63</v>
      </c>
      <c r="F31" s="179">
        <v>30</v>
      </c>
      <c r="G31" s="270"/>
      <c r="H31" s="180">
        <f t="shared" si="1"/>
        <v>0</v>
      </c>
    </row>
    <row r="32" spans="1:8" ht="30" customHeight="1">
      <c r="A32" s="223" t="s">
        <v>352</v>
      </c>
      <c r="B32" s="181" t="s">
        <v>85</v>
      </c>
      <c r="C32" s="176" t="s">
        <v>94</v>
      </c>
      <c r="D32" s="177" t="s">
        <v>2</v>
      </c>
      <c r="E32" s="178" t="s">
        <v>63</v>
      </c>
      <c r="F32" s="179">
        <v>40</v>
      </c>
      <c r="G32" s="270"/>
      <c r="H32" s="180">
        <f t="shared" si="1"/>
        <v>0</v>
      </c>
    </row>
    <row r="33" spans="1:8" ht="45" customHeight="1">
      <c r="A33" s="223" t="s">
        <v>353</v>
      </c>
      <c r="B33" s="188" t="s">
        <v>95</v>
      </c>
      <c r="C33" s="176" t="s">
        <v>549</v>
      </c>
      <c r="D33" s="177" t="s">
        <v>84</v>
      </c>
      <c r="E33" s="178"/>
      <c r="F33" s="179"/>
      <c r="G33" s="271"/>
      <c r="H33" s="180">
        <f t="shared" si="1"/>
        <v>0</v>
      </c>
    </row>
    <row r="34" spans="1:8" ht="30" customHeight="1">
      <c r="A34" s="223" t="s">
        <v>354</v>
      </c>
      <c r="B34" s="181" t="s">
        <v>65</v>
      </c>
      <c r="C34" s="176" t="s">
        <v>98</v>
      </c>
      <c r="D34" s="177" t="s">
        <v>2</v>
      </c>
      <c r="E34" s="178" t="s">
        <v>63</v>
      </c>
      <c r="F34" s="179">
        <v>10</v>
      </c>
      <c r="G34" s="270"/>
      <c r="H34" s="180">
        <f t="shared" si="1"/>
        <v>0</v>
      </c>
    </row>
    <row r="35" spans="1:8" ht="30" customHeight="1">
      <c r="A35" s="223" t="s">
        <v>355</v>
      </c>
      <c r="B35" s="181" t="s">
        <v>68</v>
      </c>
      <c r="C35" s="176" t="s">
        <v>92</v>
      </c>
      <c r="D35" s="177" t="s">
        <v>2</v>
      </c>
      <c r="E35" s="178" t="s">
        <v>63</v>
      </c>
      <c r="F35" s="179">
        <v>10</v>
      </c>
      <c r="G35" s="270"/>
      <c r="H35" s="180">
        <f t="shared" si="1"/>
        <v>0</v>
      </c>
    </row>
    <row r="36" spans="1:8" ht="30" customHeight="1">
      <c r="A36" s="223" t="s">
        <v>356</v>
      </c>
      <c r="B36" s="181" t="s">
        <v>85</v>
      </c>
      <c r="C36" s="176" t="s">
        <v>93</v>
      </c>
      <c r="D36" s="177" t="s">
        <v>2</v>
      </c>
      <c r="E36" s="178" t="s">
        <v>63</v>
      </c>
      <c r="F36" s="179">
        <v>10</v>
      </c>
      <c r="G36" s="270"/>
      <c r="H36" s="180">
        <f t="shared" si="1"/>
        <v>0</v>
      </c>
    </row>
    <row r="37" spans="1:8" ht="30" customHeight="1">
      <c r="A37" s="223" t="s">
        <v>357</v>
      </c>
      <c r="B37" s="181" t="s">
        <v>114</v>
      </c>
      <c r="C37" s="176" t="s">
        <v>94</v>
      </c>
      <c r="D37" s="177" t="s">
        <v>2</v>
      </c>
      <c r="E37" s="178" t="s">
        <v>63</v>
      </c>
      <c r="F37" s="179">
        <v>20</v>
      </c>
      <c r="G37" s="270"/>
      <c r="H37" s="180">
        <f t="shared" si="1"/>
        <v>0</v>
      </c>
    </row>
    <row r="38" spans="1:8" ht="30" customHeight="1">
      <c r="A38" s="223" t="s">
        <v>358</v>
      </c>
      <c r="B38" s="175" t="s">
        <v>530</v>
      </c>
      <c r="C38" s="176" t="s">
        <v>100</v>
      </c>
      <c r="D38" s="177" t="s">
        <v>101</v>
      </c>
      <c r="E38" s="178"/>
      <c r="F38" s="179"/>
      <c r="G38" s="271"/>
      <c r="H38" s="180">
        <f t="shared" si="1"/>
        <v>0</v>
      </c>
    </row>
    <row r="39" spans="1:8" ht="30" customHeight="1">
      <c r="A39" s="223" t="s">
        <v>359</v>
      </c>
      <c r="B39" s="181" t="s">
        <v>65</v>
      </c>
      <c r="C39" s="176" t="s">
        <v>102</v>
      </c>
      <c r="D39" s="177" t="s">
        <v>2</v>
      </c>
      <c r="E39" s="178" t="s">
        <v>74</v>
      </c>
      <c r="F39" s="179">
        <v>50</v>
      </c>
      <c r="G39" s="270"/>
      <c r="H39" s="180">
        <f t="shared" si="1"/>
        <v>0</v>
      </c>
    </row>
    <row r="40" spans="1:8" ht="30" customHeight="1">
      <c r="A40" s="223" t="s">
        <v>360</v>
      </c>
      <c r="B40" s="181" t="s">
        <v>68</v>
      </c>
      <c r="C40" s="176" t="s">
        <v>103</v>
      </c>
      <c r="D40" s="177" t="s">
        <v>2</v>
      </c>
      <c r="E40" s="178" t="s">
        <v>74</v>
      </c>
      <c r="F40" s="179">
        <v>300</v>
      </c>
      <c r="G40" s="270"/>
      <c r="H40" s="180">
        <f t="shared" si="1"/>
        <v>0</v>
      </c>
    </row>
    <row r="41" spans="1:8" ht="30" customHeight="1">
      <c r="A41" s="223" t="s">
        <v>361</v>
      </c>
      <c r="B41" s="175" t="s">
        <v>97</v>
      </c>
      <c r="C41" s="176" t="s">
        <v>105</v>
      </c>
      <c r="D41" s="177" t="s">
        <v>101</v>
      </c>
      <c r="E41" s="178"/>
      <c r="F41" s="179"/>
      <c r="G41" s="271"/>
      <c r="H41" s="180">
        <f t="shared" si="1"/>
        <v>0</v>
      </c>
    </row>
    <row r="42" spans="1:8" ht="30" customHeight="1">
      <c r="A42" s="223" t="s">
        <v>362</v>
      </c>
      <c r="B42" s="181" t="s">
        <v>65</v>
      </c>
      <c r="C42" s="176" t="s">
        <v>106</v>
      </c>
      <c r="D42" s="177" t="s">
        <v>2</v>
      </c>
      <c r="E42" s="178" t="s">
        <v>74</v>
      </c>
      <c r="F42" s="179">
        <v>150</v>
      </c>
      <c r="G42" s="270"/>
      <c r="H42" s="180">
        <f t="shared" si="1"/>
        <v>0</v>
      </c>
    </row>
    <row r="43" spans="1:8" s="99" customFormat="1" ht="30" customHeight="1">
      <c r="A43" s="223" t="s">
        <v>363</v>
      </c>
      <c r="B43" s="181" t="s">
        <v>68</v>
      </c>
      <c r="C43" s="176" t="s">
        <v>107</v>
      </c>
      <c r="D43" s="177" t="s">
        <v>2</v>
      </c>
      <c r="E43" s="178" t="s">
        <v>74</v>
      </c>
      <c r="F43" s="179">
        <v>150</v>
      </c>
      <c r="G43" s="270"/>
      <c r="H43" s="180">
        <f t="shared" si="1"/>
        <v>0</v>
      </c>
    </row>
    <row r="44" spans="1:8" s="99" customFormat="1" ht="30" customHeight="1">
      <c r="A44" s="223" t="s">
        <v>364</v>
      </c>
      <c r="B44" s="175" t="s">
        <v>99</v>
      </c>
      <c r="C44" s="176" t="s">
        <v>109</v>
      </c>
      <c r="D44" s="177" t="s">
        <v>110</v>
      </c>
      <c r="E44" s="178"/>
      <c r="F44" s="179"/>
      <c r="G44" s="271"/>
      <c r="H44" s="180">
        <f t="shared" si="1"/>
        <v>0</v>
      </c>
    </row>
    <row r="45" spans="1:8" ht="30" customHeight="1">
      <c r="A45" s="223" t="s">
        <v>365</v>
      </c>
      <c r="B45" s="181" t="s">
        <v>65</v>
      </c>
      <c r="C45" s="176" t="s">
        <v>111</v>
      </c>
      <c r="D45" s="177" t="s">
        <v>2</v>
      </c>
      <c r="E45" s="178" t="s">
        <v>63</v>
      </c>
      <c r="F45" s="179">
        <v>20</v>
      </c>
      <c r="G45" s="270"/>
      <c r="H45" s="180">
        <f t="shared" si="1"/>
        <v>0</v>
      </c>
    </row>
    <row r="46" spans="1:8" ht="30" customHeight="1">
      <c r="A46" s="223" t="s">
        <v>366</v>
      </c>
      <c r="B46" s="181" t="s">
        <v>68</v>
      </c>
      <c r="C46" s="176" t="s">
        <v>112</v>
      </c>
      <c r="D46" s="177" t="s">
        <v>2</v>
      </c>
      <c r="E46" s="178" t="s">
        <v>63</v>
      </c>
      <c r="F46" s="179">
        <v>20</v>
      </c>
      <c r="G46" s="270"/>
      <c r="H46" s="180">
        <f t="shared" si="1"/>
        <v>0</v>
      </c>
    </row>
    <row r="47" spans="1:8" ht="30" customHeight="1">
      <c r="A47" s="223" t="s">
        <v>367</v>
      </c>
      <c r="B47" s="181" t="s">
        <v>85</v>
      </c>
      <c r="C47" s="176" t="s">
        <v>113</v>
      </c>
      <c r="D47" s="177" t="s">
        <v>2</v>
      </c>
      <c r="E47" s="178" t="s">
        <v>63</v>
      </c>
      <c r="F47" s="179">
        <v>144</v>
      </c>
      <c r="G47" s="270"/>
      <c r="H47" s="180">
        <f t="shared" si="1"/>
        <v>0</v>
      </c>
    </row>
    <row r="48" spans="1:8" ht="30" customHeight="1">
      <c r="A48" s="223" t="s">
        <v>368</v>
      </c>
      <c r="B48" s="181" t="s">
        <v>114</v>
      </c>
      <c r="C48" s="176" t="s">
        <v>115</v>
      </c>
      <c r="D48" s="177" t="s">
        <v>2</v>
      </c>
      <c r="E48" s="178" t="s">
        <v>63</v>
      </c>
      <c r="F48" s="179">
        <v>50</v>
      </c>
      <c r="G48" s="270"/>
      <c r="H48" s="180">
        <f t="shared" si="1"/>
        <v>0</v>
      </c>
    </row>
    <row r="49" spans="1:8" ht="30" customHeight="1">
      <c r="A49" s="223" t="s">
        <v>369</v>
      </c>
      <c r="B49" s="181" t="s">
        <v>116</v>
      </c>
      <c r="C49" s="176" t="s">
        <v>117</v>
      </c>
      <c r="D49" s="177" t="s">
        <v>2</v>
      </c>
      <c r="E49" s="178" t="s">
        <v>63</v>
      </c>
      <c r="F49" s="179">
        <v>20</v>
      </c>
      <c r="G49" s="270"/>
      <c r="H49" s="180">
        <f t="shared" si="1"/>
        <v>0</v>
      </c>
    </row>
    <row r="50" spans="1:8" ht="30" customHeight="1">
      <c r="A50" s="223" t="s">
        <v>370</v>
      </c>
      <c r="B50" s="175" t="s">
        <v>104</v>
      </c>
      <c r="C50" s="189" t="s">
        <v>119</v>
      </c>
      <c r="D50" s="177" t="s">
        <v>110</v>
      </c>
      <c r="E50" s="178"/>
      <c r="F50" s="179"/>
      <c r="G50" s="271"/>
      <c r="H50" s="180">
        <f t="shared" si="1"/>
        <v>0</v>
      </c>
    </row>
    <row r="51" spans="1:8" s="14" customFormat="1" ht="30" customHeight="1">
      <c r="A51" s="223" t="s">
        <v>371</v>
      </c>
      <c r="B51" s="181" t="s">
        <v>65</v>
      </c>
      <c r="C51" s="176" t="s">
        <v>111</v>
      </c>
      <c r="D51" s="177" t="s">
        <v>120</v>
      </c>
      <c r="E51" s="178" t="s">
        <v>63</v>
      </c>
      <c r="F51" s="179">
        <v>20</v>
      </c>
      <c r="G51" s="270"/>
      <c r="H51" s="180">
        <f t="shared" si="1"/>
        <v>0</v>
      </c>
    </row>
    <row r="52" spans="1:8" ht="30" customHeight="1">
      <c r="A52" s="223" t="s">
        <v>372</v>
      </c>
      <c r="B52" s="181" t="s">
        <v>68</v>
      </c>
      <c r="C52" s="176" t="s">
        <v>112</v>
      </c>
      <c r="D52" s="177" t="s">
        <v>121</v>
      </c>
      <c r="E52" s="178" t="s">
        <v>63</v>
      </c>
      <c r="F52" s="179">
        <v>20</v>
      </c>
      <c r="G52" s="270"/>
      <c r="H52" s="180">
        <f t="shared" si="1"/>
        <v>0</v>
      </c>
    </row>
    <row r="53" spans="1:8" ht="30" customHeight="1">
      <c r="A53" s="223" t="s">
        <v>373</v>
      </c>
      <c r="B53" s="181" t="s">
        <v>85</v>
      </c>
      <c r="C53" s="176" t="s">
        <v>113</v>
      </c>
      <c r="D53" s="177" t="s">
        <v>122</v>
      </c>
      <c r="E53" s="178" t="s">
        <v>63</v>
      </c>
      <c r="F53" s="179">
        <v>144</v>
      </c>
      <c r="G53" s="270"/>
      <c r="H53" s="180">
        <f t="shared" si="1"/>
        <v>0</v>
      </c>
    </row>
    <row r="54" spans="1:8" ht="30" customHeight="1">
      <c r="A54" s="223" t="s">
        <v>374</v>
      </c>
      <c r="B54" s="181" t="s">
        <v>114</v>
      </c>
      <c r="C54" s="176" t="s">
        <v>115</v>
      </c>
      <c r="D54" s="177" t="s">
        <v>123</v>
      </c>
      <c r="E54" s="178" t="s">
        <v>63</v>
      </c>
      <c r="F54" s="179">
        <v>50</v>
      </c>
      <c r="G54" s="270"/>
      <c r="H54" s="180">
        <f t="shared" si="1"/>
        <v>0</v>
      </c>
    </row>
    <row r="55" spans="1:8" ht="30" customHeight="1">
      <c r="A55" s="223" t="s">
        <v>375</v>
      </c>
      <c r="B55" s="181" t="s">
        <v>116</v>
      </c>
      <c r="C55" s="176" t="s">
        <v>117</v>
      </c>
      <c r="D55" s="177"/>
      <c r="E55" s="178" t="s">
        <v>63</v>
      </c>
      <c r="F55" s="179">
        <v>20</v>
      </c>
      <c r="G55" s="270"/>
      <c r="H55" s="180">
        <f t="shared" si="1"/>
        <v>0</v>
      </c>
    </row>
    <row r="56" spans="1:8" ht="30" customHeight="1">
      <c r="A56" s="223" t="s">
        <v>376</v>
      </c>
      <c r="B56" s="175" t="s">
        <v>108</v>
      </c>
      <c r="C56" s="176" t="s">
        <v>125</v>
      </c>
      <c r="D56" s="177" t="s">
        <v>110</v>
      </c>
      <c r="E56" s="178"/>
      <c r="F56" s="179"/>
      <c r="G56" s="271"/>
      <c r="H56" s="180">
        <f t="shared" si="1"/>
        <v>0</v>
      </c>
    </row>
    <row r="57" spans="1:8" ht="30" customHeight="1">
      <c r="A57" s="223" t="s">
        <v>377</v>
      </c>
      <c r="B57" s="181" t="s">
        <v>65</v>
      </c>
      <c r="C57" s="176" t="s">
        <v>111</v>
      </c>
      <c r="D57" s="177" t="s">
        <v>120</v>
      </c>
      <c r="E57" s="178" t="s">
        <v>63</v>
      </c>
      <c r="F57" s="179">
        <v>30</v>
      </c>
      <c r="G57" s="270"/>
      <c r="H57" s="180">
        <f t="shared" si="1"/>
        <v>0</v>
      </c>
    </row>
    <row r="58" spans="1:8" ht="30" customHeight="1">
      <c r="A58" s="223" t="s">
        <v>378</v>
      </c>
      <c r="B58" s="181" t="s">
        <v>68</v>
      </c>
      <c r="C58" s="176" t="s">
        <v>112</v>
      </c>
      <c r="D58" s="177" t="s">
        <v>121</v>
      </c>
      <c r="E58" s="178" t="s">
        <v>63</v>
      </c>
      <c r="F58" s="179">
        <v>30</v>
      </c>
      <c r="G58" s="270"/>
      <c r="H58" s="180">
        <f t="shared" si="1"/>
        <v>0</v>
      </c>
    </row>
    <row r="59" spans="1:8" ht="30" customHeight="1">
      <c r="A59" s="223" t="s">
        <v>379</v>
      </c>
      <c r="B59" s="181" t="s">
        <v>85</v>
      </c>
      <c r="C59" s="176" t="s">
        <v>113</v>
      </c>
      <c r="D59" s="177" t="s">
        <v>122</v>
      </c>
      <c r="E59" s="178" t="s">
        <v>63</v>
      </c>
      <c r="F59" s="179">
        <v>197</v>
      </c>
      <c r="G59" s="270"/>
      <c r="H59" s="180">
        <f t="shared" si="1"/>
        <v>0</v>
      </c>
    </row>
    <row r="60" spans="1:8" ht="30" customHeight="1">
      <c r="A60" s="223" t="s">
        <v>380</v>
      </c>
      <c r="B60" s="190"/>
      <c r="C60" s="176" t="s">
        <v>126</v>
      </c>
      <c r="D60" s="177"/>
      <c r="E60" s="178" t="s">
        <v>63</v>
      </c>
      <c r="F60" s="179">
        <v>20</v>
      </c>
      <c r="G60" s="270"/>
      <c r="H60" s="180">
        <f t="shared" si="1"/>
        <v>0</v>
      </c>
    </row>
    <row r="61" spans="1:8" ht="30" customHeight="1">
      <c r="A61" s="223" t="s">
        <v>381</v>
      </c>
      <c r="B61" s="190"/>
      <c r="C61" s="176" t="s">
        <v>597</v>
      </c>
      <c r="D61" s="177"/>
      <c r="E61" s="178" t="s">
        <v>63</v>
      </c>
      <c r="F61" s="179">
        <v>30</v>
      </c>
      <c r="G61" s="270"/>
      <c r="H61" s="180">
        <f t="shared" si="1"/>
        <v>0</v>
      </c>
    </row>
    <row r="62" spans="1:8" ht="30" customHeight="1">
      <c r="A62" s="223" t="s">
        <v>382</v>
      </c>
      <c r="B62" s="190"/>
      <c r="C62" s="176" t="s">
        <v>596</v>
      </c>
      <c r="D62" s="177" t="s">
        <v>2</v>
      </c>
      <c r="E62" s="178" t="s">
        <v>63</v>
      </c>
      <c r="F62" s="179">
        <v>50</v>
      </c>
      <c r="G62" s="270"/>
      <c r="H62" s="180">
        <f t="shared" si="1"/>
        <v>0</v>
      </c>
    </row>
    <row r="63" spans="1:8" ht="30" customHeight="1">
      <c r="A63" s="223" t="s">
        <v>383</v>
      </c>
      <c r="B63" s="181" t="s">
        <v>114</v>
      </c>
      <c r="C63" s="176" t="s">
        <v>117</v>
      </c>
      <c r="D63" s="177"/>
      <c r="E63" s="178" t="s">
        <v>63</v>
      </c>
      <c r="F63" s="179">
        <v>30</v>
      </c>
      <c r="G63" s="270"/>
      <c r="H63" s="180">
        <f t="shared" si="1"/>
        <v>0</v>
      </c>
    </row>
    <row r="64" spans="1:8" s="99" customFormat="1" ht="30" customHeight="1">
      <c r="A64" s="223" t="s">
        <v>384</v>
      </c>
      <c r="B64" s="175" t="s">
        <v>118</v>
      </c>
      <c r="C64" s="176" t="s">
        <v>127</v>
      </c>
      <c r="D64" s="177" t="s">
        <v>128</v>
      </c>
      <c r="E64" s="178"/>
      <c r="F64" s="179"/>
      <c r="G64" s="271"/>
      <c r="H64" s="180">
        <f t="shared" si="1"/>
        <v>0</v>
      </c>
    </row>
    <row r="65" spans="1:8" s="99" customFormat="1" ht="30" customHeight="1">
      <c r="A65" s="223" t="s">
        <v>385</v>
      </c>
      <c r="B65" s="181" t="s">
        <v>65</v>
      </c>
      <c r="C65" s="176" t="s">
        <v>129</v>
      </c>
      <c r="D65" s="177" t="s">
        <v>130</v>
      </c>
      <c r="E65" s="178"/>
      <c r="F65" s="179"/>
      <c r="G65" s="271"/>
      <c r="H65" s="180">
        <f t="shared" si="1"/>
        <v>0</v>
      </c>
    </row>
    <row r="66" spans="1:8" ht="30" customHeight="1">
      <c r="A66" s="223" t="s">
        <v>386</v>
      </c>
      <c r="B66" s="190"/>
      <c r="C66" s="176" t="s">
        <v>132</v>
      </c>
      <c r="D66" s="177"/>
      <c r="E66" s="178" t="s">
        <v>131</v>
      </c>
      <c r="F66" s="179">
        <v>10</v>
      </c>
      <c r="G66" s="270"/>
      <c r="H66" s="180">
        <f t="shared" si="1"/>
        <v>0</v>
      </c>
    </row>
    <row r="67" spans="1:8" ht="30" customHeight="1">
      <c r="A67" s="223" t="s">
        <v>387</v>
      </c>
      <c r="B67" s="190"/>
      <c r="C67" s="176" t="s">
        <v>598</v>
      </c>
      <c r="D67" s="177"/>
      <c r="E67" s="178" t="s">
        <v>131</v>
      </c>
      <c r="F67" s="179">
        <v>30</v>
      </c>
      <c r="G67" s="270"/>
      <c r="H67" s="180">
        <f t="shared" si="1"/>
        <v>0</v>
      </c>
    </row>
    <row r="68" spans="1:8" ht="30" customHeight="1">
      <c r="A68" s="223" t="s">
        <v>388</v>
      </c>
      <c r="B68" s="190"/>
      <c r="C68" s="176" t="s">
        <v>599</v>
      </c>
      <c r="D68" s="177" t="s">
        <v>2</v>
      </c>
      <c r="E68" s="178" t="s">
        <v>131</v>
      </c>
      <c r="F68" s="179">
        <v>60</v>
      </c>
      <c r="G68" s="270"/>
      <c r="H68" s="180">
        <f t="shared" si="1"/>
        <v>0</v>
      </c>
    </row>
    <row r="69" spans="1:8" ht="30" customHeight="1">
      <c r="A69" s="223" t="s">
        <v>389</v>
      </c>
      <c r="B69" s="181" t="s">
        <v>68</v>
      </c>
      <c r="C69" s="176" t="s">
        <v>133</v>
      </c>
      <c r="D69" s="177" t="s">
        <v>134</v>
      </c>
      <c r="E69" s="178" t="s">
        <v>131</v>
      </c>
      <c r="F69" s="179">
        <v>45</v>
      </c>
      <c r="G69" s="270"/>
      <c r="H69" s="180">
        <f t="shared" si="1"/>
        <v>0</v>
      </c>
    </row>
    <row r="70" spans="1:8" ht="30" customHeight="1">
      <c r="A70" s="223" t="s">
        <v>390</v>
      </c>
      <c r="B70" s="181" t="s">
        <v>85</v>
      </c>
      <c r="C70" s="176" t="s">
        <v>135</v>
      </c>
      <c r="D70" s="177" t="s">
        <v>136</v>
      </c>
      <c r="E70" s="178" t="s">
        <v>131</v>
      </c>
      <c r="F70" s="179">
        <v>40</v>
      </c>
      <c r="G70" s="270"/>
      <c r="H70" s="180">
        <f t="shared" si="1"/>
        <v>0</v>
      </c>
    </row>
    <row r="71" spans="1:8" ht="30" customHeight="1">
      <c r="A71" s="223" t="s">
        <v>391</v>
      </c>
      <c r="B71" s="175" t="s">
        <v>124</v>
      </c>
      <c r="C71" s="176" t="s">
        <v>137</v>
      </c>
      <c r="D71" s="177" t="s">
        <v>138</v>
      </c>
      <c r="E71" s="286"/>
      <c r="F71" s="179"/>
      <c r="G71" s="271"/>
      <c r="H71" s="180">
        <f t="shared" si="1"/>
        <v>0</v>
      </c>
    </row>
    <row r="72" spans="1:8" s="14" customFormat="1" ht="30" customHeight="1">
      <c r="A72" s="223" t="s">
        <v>392</v>
      </c>
      <c r="B72" s="181" t="s">
        <v>65</v>
      </c>
      <c r="C72" s="176" t="s">
        <v>139</v>
      </c>
      <c r="D72" s="177"/>
      <c r="E72" s="178"/>
      <c r="F72" s="179"/>
      <c r="G72" s="271"/>
      <c r="H72" s="180">
        <f t="shared" si="1"/>
        <v>0</v>
      </c>
    </row>
    <row r="73" spans="1:8" ht="30" customHeight="1">
      <c r="A73" s="223" t="s">
        <v>393</v>
      </c>
      <c r="B73" s="190"/>
      <c r="C73" s="176" t="s">
        <v>140</v>
      </c>
      <c r="D73" s="177"/>
      <c r="E73" s="178" t="s">
        <v>67</v>
      </c>
      <c r="F73" s="179">
        <v>500</v>
      </c>
      <c r="G73" s="270"/>
      <c r="H73" s="180">
        <f>ROUND(G73,2)*F73</f>
        <v>0</v>
      </c>
    </row>
    <row r="74" spans="1:8" ht="30" customHeight="1">
      <c r="A74" s="223" t="s">
        <v>394</v>
      </c>
      <c r="B74" s="175" t="s">
        <v>531</v>
      </c>
      <c r="C74" s="176" t="s">
        <v>141</v>
      </c>
      <c r="D74" s="177" t="s">
        <v>142</v>
      </c>
      <c r="E74" s="178"/>
      <c r="F74" s="179"/>
      <c r="G74" s="271"/>
      <c r="H74" s="180">
        <f>ROUND(G74,2)*F74</f>
        <v>0</v>
      </c>
    </row>
    <row r="75" spans="1:8" ht="30" customHeight="1">
      <c r="A75" s="223" t="s">
        <v>395</v>
      </c>
      <c r="B75" s="181" t="s">
        <v>65</v>
      </c>
      <c r="C75" s="176" t="s">
        <v>143</v>
      </c>
      <c r="D75" s="177" t="s">
        <v>2</v>
      </c>
      <c r="E75" s="178" t="s">
        <v>63</v>
      </c>
      <c r="F75" s="179">
        <v>750</v>
      </c>
      <c r="G75" s="270"/>
      <c r="H75" s="180">
        <f>ROUND(G75,2)*F75</f>
        <v>0</v>
      </c>
    </row>
    <row r="76" spans="1:8" ht="30" customHeight="1">
      <c r="A76" s="223" t="s">
        <v>591</v>
      </c>
      <c r="B76" s="175" t="s">
        <v>532</v>
      </c>
      <c r="C76" s="191" t="s">
        <v>495</v>
      </c>
      <c r="D76" s="192" t="s">
        <v>601</v>
      </c>
      <c r="E76" s="178" t="s">
        <v>63</v>
      </c>
      <c r="F76" s="193">
        <v>920</v>
      </c>
      <c r="G76" s="270"/>
      <c r="H76" s="180">
        <f>ROUND(G76,2)*F76</f>
        <v>0</v>
      </c>
    </row>
    <row r="77" spans="1:8" ht="34.5" customHeight="1" thickBot="1">
      <c r="A77" s="222"/>
      <c r="B77" s="182" t="s">
        <v>77</v>
      </c>
      <c r="C77" s="194" t="s">
        <v>20</v>
      </c>
      <c r="D77" s="195"/>
      <c r="E77" s="287"/>
      <c r="F77" s="195"/>
      <c r="G77" s="272" t="s">
        <v>17</v>
      </c>
      <c r="H77" s="196">
        <f>SUM(H18:H76)</f>
        <v>0</v>
      </c>
    </row>
    <row r="78" spans="1:8" ht="34.5" customHeight="1" thickTop="1">
      <c r="A78" s="219"/>
      <c r="B78" s="197" t="s">
        <v>14</v>
      </c>
      <c r="C78" s="198" t="s">
        <v>22</v>
      </c>
      <c r="D78" s="187"/>
      <c r="E78" s="285"/>
      <c r="F78" s="187"/>
      <c r="G78" s="273"/>
      <c r="H78" s="199"/>
    </row>
    <row r="79" spans="1:8" ht="45" customHeight="1">
      <c r="A79" s="220" t="s">
        <v>396</v>
      </c>
      <c r="B79" s="175" t="s">
        <v>144</v>
      </c>
      <c r="C79" s="176" t="s">
        <v>145</v>
      </c>
      <c r="D79" s="177" t="s">
        <v>146</v>
      </c>
      <c r="E79" s="178"/>
      <c r="F79" s="200"/>
      <c r="G79" s="274" t="s">
        <v>2</v>
      </c>
      <c r="H79" s="180"/>
    </row>
    <row r="80" spans="1:8" ht="45" customHeight="1">
      <c r="A80" s="220" t="s">
        <v>397</v>
      </c>
      <c r="B80" s="181" t="s">
        <v>65</v>
      </c>
      <c r="C80" s="176" t="s">
        <v>147</v>
      </c>
      <c r="D80" s="177" t="s">
        <v>2</v>
      </c>
      <c r="E80" s="178" t="s">
        <v>63</v>
      </c>
      <c r="F80" s="200">
        <v>6100</v>
      </c>
      <c r="G80" s="270"/>
      <c r="H80" s="180">
        <f aca="true" t="shared" si="2" ref="H80:H94">ROUND(G80,2)*F80</f>
        <v>0</v>
      </c>
    </row>
    <row r="81" spans="1:8" ht="45" customHeight="1">
      <c r="A81" s="220" t="s">
        <v>398</v>
      </c>
      <c r="B81" s="181" t="s">
        <v>68</v>
      </c>
      <c r="C81" s="176" t="s">
        <v>148</v>
      </c>
      <c r="D81" s="177" t="s">
        <v>2</v>
      </c>
      <c r="E81" s="178" t="s">
        <v>63</v>
      </c>
      <c r="F81" s="200">
        <v>200</v>
      </c>
      <c r="G81" s="270"/>
      <c r="H81" s="180">
        <f t="shared" si="2"/>
        <v>0</v>
      </c>
    </row>
    <row r="82" spans="1:8" ht="30" customHeight="1">
      <c r="A82" s="220" t="s">
        <v>399</v>
      </c>
      <c r="B82" s="181" t="s">
        <v>85</v>
      </c>
      <c r="C82" s="176" t="s">
        <v>149</v>
      </c>
      <c r="D82" s="177" t="s">
        <v>120</v>
      </c>
      <c r="E82" s="178" t="s">
        <v>63</v>
      </c>
      <c r="F82" s="200">
        <v>50</v>
      </c>
      <c r="G82" s="270"/>
      <c r="H82" s="180">
        <f t="shared" si="2"/>
        <v>0</v>
      </c>
    </row>
    <row r="83" spans="1:8" ht="30" customHeight="1">
      <c r="A83" s="220" t="s">
        <v>400</v>
      </c>
      <c r="B83" s="175" t="s">
        <v>150</v>
      </c>
      <c r="C83" s="176" t="s">
        <v>151</v>
      </c>
      <c r="D83" s="177" t="s">
        <v>152</v>
      </c>
      <c r="E83" s="178"/>
      <c r="F83" s="200"/>
      <c r="G83" s="271"/>
      <c r="H83" s="180">
        <f t="shared" si="2"/>
        <v>0</v>
      </c>
    </row>
    <row r="84" spans="1:8" ht="45" customHeight="1">
      <c r="A84" s="220" t="s">
        <v>401</v>
      </c>
      <c r="B84" s="181" t="s">
        <v>65</v>
      </c>
      <c r="C84" s="176" t="s">
        <v>153</v>
      </c>
      <c r="D84" s="177"/>
      <c r="E84" s="178" t="s">
        <v>63</v>
      </c>
      <c r="F84" s="200">
        <v>700</v>
      </c>
      <c r="G84" s="270"/>
      <c r="H84" s="180">
        <f t="shared" si="2"/>
        <v>0</v>
      </c>
    </row>
    <row r="85" spans="1:8" s="99" customFormat="1" ht="45" customHeight="1">
      <c r="A85" s="220" t="s">
        <v>401</v>
      </c>
      <c r="B85" s="181" t="s">
        <v>68</v>
      </c>
      <c r="C85" s="176" t="s">
        <v>154</v>
      </c>
      <c r="D85" s="177"/>
      <c r="E85" s="178" t="s">
        <v>63</v>
      </c>
      <c r="F85" s="200">
        <v>1550</v>
      </c>
      <c r="G85" s="270"/>
      <c r="H85" s="180">
        <f t="shared" si="2"/>
        <v>0</v>
      </c>
    </row>
    <row r="86" spans="1:8" s="99" customFormat="1" ht="60" customHeight="1">
      <c r="A86" s="220" t="s">
        <v>589</v>
      </c>
      <c r="B86" s="181" t="s">
        <v>85</v>
      </c>
      <c r="C86" s="176" t="s">
        <v>155</v>
      </c>
      <c r="D86" s="177" t="s">
        <v>600</v>
      </c>
      <c r="E86" s="178" t="s">
        <v>63</v>
      </c>
      <c r="F86" s="200">
        <v>610</v>
      </c>
      <c r="G86" s="270"/>
      <c r="H86" s="180">
        <f>ROUND(G86,2)*F86</f>
        <v>0</v>
      </c>
    </row>
    <row r="87" spans="1:8" ht="45" customHeight="1">
      <c r="A87" s="220" t="s">
        <v>402</v>
      </c>
      <c r="B87" s="181" t="s">
        <v>114</v>
      </c>
      <c r="C87" s="176" t="s">
        <v>156</v>
      </c>
      <c r="D87" s="177"/>
      <c r="E87" s="178" t="s">
        <v>63</v>
      </c>
      <c r="F87" s="200">
        <v>200</v>
      </c>
      <c r="G87" s="270"/>
      <c r="H87" s="180">
        <f t="shared" si="2"/>
        <v>0</v>
      </c>
    </row>
    <row r="88" spans="1:8" ht="45" customHeight="1">
      <c r="A88" s="220" t="s">
        <v>402</v>
      </c>
      <c r="B88" s="181" t="s">
        <v>116</v>
      </c>
      <c r="C88" s="176" t="s">
        <v>592</v>
      </c>
      <c r="D88" s="177"/>
      <c r="E88" s="178" t="s">
        <v>63</v>
      </c>
      <c r="F88" s="200">
        <v>45</v>
      </c>
      <c r="G88" s="270"/>
      <c r="H88" s="180">
        <f t="shared" si="2"/>
        <v>0</v>
      </c>
    </row>
    <row r="89" spans="1:8" ht="45" customHeight="1">
      <c r="A89" s="220" t="s">
        <v>403</v>
      </c>
      <c r="B89" s="175" t="s">
        <v>157</v>
      </c>
      <c r="C89" s="176" t="s">
        <v>158</v>
      </c>
      <c r="D89" s="177" t="s">
        <v>159</v>
      </c>
      <c r="E89" s="178"/>
      <c r="F89" s="200"/>
      <c r="G89" s="271"/>
      <c r="H89" s="180">
        <f t="shared" si="2"/>
        <v>0</v>
      </c>
    </row>
    <row r="90" spans="1:8" ht="30" customHeight="1">
      <c r="A90" s="220" t="s">
        <v>404</v>
      </c>
      <c r="B90" s="181" t="s">
        <v>65</v>
      </c>
      <c r="C90" s="176" t="s">
        <v>160</v>
      </c>
      <c r="D90" s="177" t="s">
        <v>161</v>
      </c>
      <c r="E90" s="178" t="s">
        <v>131</v>
      </c>
      <c r="F90" s="179">
        <v>75</v>
      </c>
      <c r="G90" s="270"/>
      <c r="H90" s="180">
        <f t="shared" si="2"/>
        <v>0</v>
      </c>
    </row>
    <row r="91" spans="1:8" s="76" customFormat="1" ht="30" customHeight="1">
      <c r="A91" s="220" t="s">
        <v>405</v>
      </c>
      <c r="B91" s="181" t="s">
        <v>68</v>
      </c>
      <c r="C91" s="176" t="s">
        <v>162</v>
      </c>
      <c r="D91" s="177" t="s">
        <v>163</v>
      </c>
      <c r="E91" s="178" t="s">
        <v>131</v>
      </c>
      <c r="F91" s="179">
        <v>570</v>
      </c>
      <c r="G91" s="270"/>
      <c r="H91" s="180">
        <f t="shared" si="2"/>
        <v>0</v>
      </c>
    </row>
    <row r="92" spans="1:8" ht="45" customHeight="1">
      <c r="A92" s="220" t="s">
        <v>406</v>
      </c>
      <c r="B92" s="181" t="s">
        <v>85</v>
      </c>
      <c r="C92" s="176" t="s">
        <v>164</v>
      </c>
      <c r="D92" s="177" t="s">
        <v>165</v>
      </c>
      <c r="E92" s="178" t="s">
        <v>131</v>
      </c>
      <c r="F92" s="179">
        <v>85</v>
      </c>
      <c r="G92" s="270"/>
      <c r="H92" s="180">
        <f t="shared" si="2"/>
        <v>0</v>
      </c>
    </row>
    <row r="93" spans="1:8" s="14" customFormat="1" ht="30" customHeight="1">
      <c r="A93" s="220" t="s">
        <v>407</v>
      </c>
      <c r="B93" s="181" t="s">
        <v>114</v>
      </c>
      <c r="C93" s="176" t="s">
        <v>166</v>
      </c>
      <c r="D93" s="177" t="s">
        <v>167</v>
      </c>
      <c r="E93" s="178" t="s">
        <v>131</v>
      </c>
      <c r="F93" s="179">
        <v>75</v>
      </c>
      <c r="G93" s="270"/>
      <c r="H93" s="180">
        <f t="shared" si="2"/>
        <v>0</v>
      </c>
    </row>
    <row r="94" spans="1:8" ht="30" customHeight="1">
      <c r="A94" s="220" t="s">
        <v>408</v>
      </c>
      <c r="B94" s="181" t="s">
        <v>116</v>
      </c>
      <c r="C94" s="176" t="s">
        <v>168</v>
      </c>
      <c r="D94" s="177" t="s">
        <v>136</v>
      </c>
      <c r="E94" s="178" t="s">
        <v>131</v>
      </c>
      <c r="F94" s="179">
        <v>191</v>
      </c>
      <c r="G94" s="270"/>
      <c r="H94" s="180">
        <f t="shared" si="2"/>
        <v>0</v>
      </c>
    </row>
    <row r="95" spans="1:8" ht="34.5" customHeight="1" thickBot="1">
      <c r="A95" s="222"/>
      <c r="B95" s="201" t="s">
        <v>14</v>
      </c>
      <c r="C95" s="202" t="s">
        <v>22</v>
      </c>
      <c r="D95" s="195"/>
      <c r="E95" s="287"/>
      <c r="F95" s="195"/>
      <c r="G95" s="272" t="s">
        <v>17</v>
      </c>
      <c r="H95" s="196">
        <f>SUM(H79:H94)</f>
        <v>0</v>
      </c>
    </row>
    <row r="96" spans="1:8" ht="34.5" customHeight="1" thickTop="1">
      <c r="A96" s="219"/>
      <c r="B96" s="171" t="s">
        <v>169</v>
      </c>
      <c r="C96" s="198" t="s">
        <v>23</v>
      </c>
      <c r="D96" s="187"/>
      <c r="E96" s="285"/>
      <c r="F96" s="187"/>
      <c r="G96" s="273"/>
      <c r="H96" s="199"/>
    </row>
    <row r="97" spans="1:8" ht="30" customHeight="1">
      <c r="A97" s="220" t="s">
        <v>409</v>
      </c>
      <c r="B97" s="175" t="s">
        <v>170</v>
      </c>
      <c r="C97" s="176" t="s">
        <v>171</v>
      </c>
      <c r="D97" s="177" t="s">
        <v>172</v>
      </c>
      <c r="E97" s="178" t="s">
        <v>131</v>
      </c>
      <c r="F97" s="200">
        <v>100</v>
      </c>
      <c r="G97" s="270"/>
      <c r="H97" s="180">
        <f>ROUND(G97,2)*F97</f>
        <v>0</v>
      </c>
    </row>
    <row r="98" spans="1:8" ht="30" customHeight="1">
      <c r="A98" s="220" t="s">
        <v>410</v>
      </c>
      <c r="B98" s="175" t="s">
        <v>173</v>
      </c>
      <c r="C98" s="176" t="s">
        <v>174</v>
      </c>
      <c r="D98" s="177" t="s">
        <v>172</v>
      </c>
      <c r="E98" s="178"/>
      <c r="F98" s="200"/>
      <c r="G98" s="271"/>
      <c r="H98" s="180">
        <f>ROUND(G98,2)*F98</f>
        <v>0</v>
      </c>
    </row>
    <row r="99" spans="1:8" ht="30" customHeight="1">
      <c r="A99" s="220" t="s">
        <v>411</v>
      </c>
      <c r="B99" s="181" t="s">
        <v>65</v>
      </c>
      <c r="C99" s="176" t="s">
        <v>175</v>
      </c>
      <c r="D99" s="177" t="s">
        <v>2</v>
      </c>
      <c r="E99" s="178" t="s">
        <v>131</v>
      </c>
      <c r="F99" s="200">
        <v>100</v>
      </c>
      <c r="G99" s="270"/>
      <c r="H99" s="180">
        <f>ROUND(G99,2)*F99</f>
        <v>0</v>
      </c>
    </row>
    <row r="100" spans="1:8" ht="30" customHeight="1">
      <c r="A100" s="220" t="s">
        <v>412</v>
      </c>
      <c r="B100" s="181" t="s">
        <v>68</v>
      </c>
      <c r="C100" s="176" t="s">
        <v>176</v>
      </c>
      <c r="D100" s="177" t="s">
        <v>2</v>
      </c>
      <c r="E100" s="178" t="s">
        <v>131</v>
      </c>
      <c r="F100" s="200">
        <v>100</v>
      </c>
      <c r="G100" s="270"/>
      <c r="H100" s="180">
        <f>ROUND(G100,2)*F100</f>
        <v>0</v>
      </c>
    </row>
    <row r="101" spans="1:8" ht="30" customHeight="1">
      <c r="A101" s="220" t="s">
        <v>413</v>
      </c>
      <c r="B101" s="175" t="s">
        <v>533</v>
      </c>
      <c r="C101" s="176" t="s">
        <v>177</v>
      </c>
      <c r="D101" s="177" t="s">
        <v>172</v>
      </c>
      <c r="E101" s="178" t="s">
        <v>131</v>
      </c>
      <c r="F101" s="200">
        <v>150</v>
      </c>
      <c r="G101" s="270"/>
      <c r="H101" s="180">
        <f>ROUND(G101,2)*F101</f>
        <v>0</v>
      </c>
    </row>
    <row r="102" spans="1:8" ht="34.5" customHeight="1" thickBot="1">
      <c r="A102" s="222"/>
      <c r="B102" s="201" t="s">
        <v>15</v>
      </c>
      <c r="C102" s="202" t="s">
        <v>23</v>
      </c>
      <c r="D102" s="195"/>
      <c r="E102" s="287"/>
      <c r="F102" s="195"/>
      <c r="G102" s="272" t="s">
        <v>17</v>
      </c>
      <c r="H102" s="196">
        <f>SUM(H97:H101)</f>
        <v>0</v>
      </c>
    </row>
    <row r="103" spans="1:8" ht="34.5" customHeight="1" thickTop="1">
      <c r="A103" s="219"/>
      <c r="B103" s="171" t="s">
        <v>178</v>
      </c>
      <c r="C103" s="198" t="s">
        <v>24</v>
      </c>
      <c r="D103" s="187"/>
      <c r="E103" s="285"/>
      <c r="F103" s="187"/>
      <c r="G103" s="273"/>
      <c r="H103" s="199"/>
    </row>
    <row r="104" spans="1:8" ht="30" customHeight="1">
      <c r="A104" s="220" t="s">
        <v>414</v>
      </c>
      <c r="B104" s="175" t="s">
        <v>534</v>
      </c>
      <c r="C104" s="176" t="s">
        <v>180</v>
      </c>
      <c r="D104" s="177" t="s">
        <v>590</v>
      </c>
      <c r="E104" s="178"/>
      <c r="F104" s="200"/>
      <c r="G104" s="271"/>
      <c r="H104" s="180">
        <f aca="true" t="shared" si="3" ref="H104:H114">ROUND(G104,2)*F104</f>
        <v>0</v>
      </c>
    </row>
    <row r="105" spans="1:8" ht="30" customHeight="1">
      <c r="A105" s="220" t="s">
        <v>415</v>
      </c>
      <c r="B105" s="181" t="s">
        <v>65</v>
      </c>
      <c r="C105" s="176" t="s">
        <v>181</v>
      </c>
      <c r="D105" s="177"/>
      <c r="E105" s="178" t="s">
        <v>74</v>
      </c>
      <c r="F105" s="200">
        <v>1</v>
      </c>
      <c r="G105" s="270"/>
      <c r="H105" s="180">
        <f t="shared" si="3"/>
        <v>0</v>
      </c>
    </row>
    <row r="106" spans="1:8" s="99" customFormat="1" ht="30" customHeight="1">
      <c r="A106" s="220" t="s">
        <v>416</v>
      </c>
      <c r="B106" s="181" t="s">
        <v>68</v>
      </c>
      <c r="C106" s="176" t="s">
        <v>182</v>
      </c>
      <c r="D106" s="177"/>
      <c r="E106" s="178" t="s">
        <v>74</v>
      </c>
      <c r="F106" s="200">
        <v>1</v>
      </c>
      <c r="G106" s="270"/>
      <c r="H106" s="180">
        <f t="shared" si="3"/>
        <v>0</v>
      </c>
    </row>
    <row r="107" spans="1:8" ht="30" customHeight="1">
      <c r="A107" s="220" t="s">
        <v>417</v>
      </c>
      <c r="B107" s="175" t="s">
        <v>535</v>
      </c>
      <c r="C107" s="176" t="s">
        <v>184</v>
      </c>
      <c r="D107" s="177" t="s">
        <v>590</v>
      </c>
      <c r="E107" s="178"/>
      <c r="F107" s="200"/>
      <c r="G107" s="271"/>
      <c r="H107" s="180">
        <f t="shared" si="3"/>
        <v>0</v>
      </c>
    </row>
    <row r="108" spans="1:8" ht="30" customHeight="1">
      <c r="A108" s="220" t="s">
        <v>418</v>
      </c>
      <c r="B108" s="181" t="s">
        <v>65</v>
      </c>
      <c r="C108" s="176" t="s">
        <v>185</v>
      </c>
      <c r="D108" s="177"/>
      <c r="E108" s="178" t="s">
        <v>74</v>
      </c>
      <c r="F108" s="200">
        <v>1</v>
      </c>
      <c r="G108" s="270"/>
      <c r="H108" s="180">
        <f t="shared" si="3"/>
        <v>0</v>
      </c>
    </row>
    <row r="109" spans="1:8" ht="45" customHeight="1">
      <c r="A109" s="220" t="s">
        <v>419</v>
      </c>
      <c r="B109" s="175" t="s">
        <v>179</v>
      </c>
      <c r="C109" s="203" t="s">
        <v>186</v>
      </c>
      <c r="D109" s="177" t="s">
        <v>590</v>
      </c>
      <c r="E109" s="178"/>
      <c r="F109" s="200"/>
      <c r="G109" s="271"/>
      <c r="H109" s="180">
        <f t="shared" si="3"/>
        <v>0</v>
      </c>
    </row>
    <row r="110" spans="1:8" ht="45" customHeight="1">
      <c r="A110" s="220" t="s">
        <v>420</v>
      </c>
      <c r="B110" s="181" t="s">
        <v>65</v>
      </c>
      <c r="C110" s="176" t="s">
        <v>187</v>
      </c>
      <c r="D110" s="177"/>
      <c r="E110" s="178" t="s">
        <v>74</v>
      </c>
      <c r="F110" s="200">
        <v>1</v>
      </c>
      <c r="G110" s="270"/>
      <c r="H110" s="180">
        <f t="shared" si="3"/>
        <v>0</v>
      </c>
    </row>
    <row r="111" spans="1:8" ht="30" customHeight="1">
      <c r="A111" s="220" t="s">
        <v>421</v>
      </c>
      <c r="B111" s="181" t="s">
        <v>68</v>
      </c>
      <c r="C111" s="176" t="s">
        <v>188</v>
      </c>
      <c r="D111" s="177"/>
      <c r="E111" s="178" t="s">
        <v>74</v>
      </c>
      <c r="F111" s="200">
        <v>1</v>
      </c>
      <c r="G111" s="270"/>
      <c r="H111" s="180">
        <f t="shared" si="3"/>
        <v>0</v>
      </c>
    </row>
    <row r="112" spans="1:8" ht="30" customHeight="1">
      <c r="A112" s="220" t="s">
        <v>422</v>
      </c>
      <c r="B112" s="175" t="s">
        <v>183</v>
      </c>
      <c r="C112" s="176" t="s">
        <v>189</v>
      </c>
      <c r="D112" s="177" t="s">
        <v>590</v>
      </c>
      <c r="E112" s="178" t="s">
        <v>74</v>
      </c>
      <c r="F112" s="200">
        <v>11</v>
      </c>
      <c r="G112" s="270"/>
      <c r="H112" s="180">
        <f t="shared" si="3"/>
        <v>0</v>
      </c>
    </row>
    <row r="113" spans="1:8" ht="30" customHeight="1">
      <c r="A113" s="220" t="s">
        <v>423</v>
      </c>
      <c r="B113" s="175" t="s">
        <v>536</v>
      </c>
      <c r="C113" s="176" t="s">
        <v>190</v>
      </c>
      <c r="D113" s="177" t="s">
        <v>191</v>
      </c>
      <c r="E113" s="178" t="s">
        <v>131</v>
      </c>
      <c r="F113" s="200">
        <v>324</v>
      </c>
      <c r="G113" s="270"/>
      <c r="H113" s="180">
        <f t="shared" si="3"/>
        <v>0</v>
      </c>
    </row>
    <row r="114" spans="1:8" ht="30" customHeight="1">
      <c r="A114" s="223" t="s">
        <v>424</v>
      </c>
      <c r="B114" s="175" t="s">
        <v>594</v>
      </c>
      <c r="C114" s="191" t="s">
        <v>192</v>
      </c>
      <c r="D114" s="192" t="s">
        <v>500</v>
      </c>
      <c r="E114" s="178" t="s">
        <v>63</v>
      </c>
      <c r="F114" s="193">
        <v>146</v>
      </c>
      <c r="G114" s="270"/>
      <c r="H114" s="180">
        <f t="shared" si="3"/>
        <v>0</v>
      </c>
    </row>
    <row r="115" spans="1:8" s="86" customFormat="1" ht="34.5" customHeight="1" thickBot="1">
      <c r="A115" s="222"/>
      <c r="B115" s="182" t="s">
        <v>178</v>
      </c>
      <c r="C115" s="202" t="s">
        <v>24</v>
      </c>
      <c r="D115" s="195"/>
      <c r="E115" s="287"/>
      <c r="F115" s="195"/>
      <c r="G115" s="272" t="s">
        <v>17</v>
      </c>
      <c r="H115" s="196">
        <f>SUM(H104:H114)</f>
        <v>0</v>
      </c>
    </row>
    <row r="116" spans="1:8" ht="34.5" customHeight="1" thickTop="1">
      <c r="A116" s="219"/>
      <c r="B116" s="171" t="s">
        <v>193</v>
      </c>
      <c r="C116" s="198" t="s">
        <v>25</v>
      </c>
      <c r="D116" s="187"/>
      <c r="E116" s="285"/>
      <c r="F116" s="187"/>
      <c r="G116" s="273"/>
      <c r="H116" s="199"/>
    </row>
    <row r="117" spans="1:8" ht="45" customHeight="1">
      <c r="A117" s="220" t="s">
        <v>425</v>
      </c>
      <c r="B117" s="175" t="s">
        <v>194</v>
      </c>
      <c r="C117" s="176" t="s">
        <v>195</v>
      </c>
      <c r="D117" s="177" t="s">
        <v>196</v>
      </c>
      <c r="E117" s="178" t="s">
        <v>74</v>
      </c>
      <c r="F117" s="200">
        <v>31</v>
      </c>
      <c r="G117" s="270"/>
      <c r="H117" s="180">
        <f>ROUND(G117,2)*F117</f>
        <v>0</v>
      </c>
    </row>
    <row r="118" spans="1:8" ht="45" customHeight="1">
      <c r="A118" s="220" t="s">
        <v>426</v>
      </c>
      <c r="B118" s="175" t="s">
        <v>197</v>
      </c>
      <c r="C118" s="176" t="s">
        <v>198</v>
      </c>
      <c r="D118" s="177" t="s">
        <v>196</v>
      </c>
      <c r="E118" s="178" t="s">
        <v>199</v>
      </c>
      <c r="F118" s="200">
        <v>3</v>
      </c>
      <c r="G118" s="270"/>
      <c r="H118" s="180">
        <f aca="true" t="shared" si="4" ref="H118:H129">ROUND(G118,2)*F118</f>
        <v>0</v>
      </c>
    </row>
    <row r="119" spans="1:8" ht="30" customHeight="1">
      <c r="A119" s="220" t="s">
        <v>427</v>
      </c>
      <c r="B119" s="175" t="s">
        <v>200</v>
      </c>
      <c r="C119" s="176" t="s">
        <v>201</v>
      </c>
      <c r="D119" s="177" t="s">
        <v>196</v>
      </c>
      <c r="E119" s="178"/>
      <c r="F119" s="200"/>
      <c r="G119" s="271"/>
      <c r="H119" s="180">
        <f t="shared" si="4"/>
        <v>0</v>
      </c>
    </row>
    <row r="120" spans="1:8" ht="30" customHeight="1">
      <c r="A120" s="220" t="s">
        <v>428</v>
      </c>
      <c r="B120" s="181" t="s">
        <v>65</v>
      </c>
      <c r="C120" s="176" t="s">
        <v>202</v>
      </c>
      <c r="D120" s="177"/>
      <c r="E120" s="178" t="s">
        <v>74</v>
      </c>
      <c r="F120" s="200">
        <v>20</v>
      </c>
      <c r="G120" s="270"/>
      <c r="H120" s="180">
        <f t="shared" si="4"/>
        <v>0</v>
      </c>
    </row>
    <row r="121" spans="1:8" ht="30" customHeight="1">
      <c r="A121" s="220" t="s">
        <v>429</v>
      </c>
      <c r="B121" s="181" t="s">
        <v>68</v>
      </c>
      <c r="C121" s="176" t="s">
        <v>203</v>
      </c>
      <c r="D121" s="177"/>
      <c r="E121" s="178" t="s">
        <v>74</v>
      </c>
      <c r="F121" s="200">
        <v>2</v>
      </c>
      <c r="G121" s="270"/>
      <c r="H121" s="180">
        <f t="shared" si="4"/>
        <v>0</v>
      </c>
    </row>
    <row r="122" spans="1:8" ht="30" customHeight="1">
      <c r="A122" s="220" t="s">
        <v>430</v>
      </c>
      <c r="B122" s="181" t="s">
        <v>85</v>
      </c>
      <c r="C122" s="176" t="s">
        <v>204</v>
      </c>
      <c r="D122" s="177"/>
      <c r="E122" s="178" t="s">
        <v>74</v>
      </c>
      <c r="F122" s="200">
        <v>2</v>
      </c>
      <c r="G122" s="270"/>
      <c r="H122" s="180">
        <f t="shared" si="4"/>
        <v>0</v>
      </c>
    </row>
    <row r="123" spans="1:8" ht="30" customHeight="1">
      <c r="A123" s="220" t="s">
        <v>431</v>
      </c>
      <c r="B123" s="181" t="s">
        <v>114</v>
      </c>
      <c r="C123" s="176" t="s">
        <v>205</v>
      </c>
      <c r="D123" s="177"/>
      <c r="E123" s="178" t="s">
        <v>74</v>
      </c>
      <c r="F123" s="200">
        <v>2</v>
      </c>
      <c r="G123" s="270"/>
      <c r="H123" s="180">
        <f t="shared" si="4"/>
        <v>0</v>
      </c>
    </row>
    <row r="124" spans="1:8" ht="45" customHeight="1">
      <c r="A124" s="220" t="s">
        <v>432</v>
      </c>
      <c r="B124" s="175" t="s">
        <v>537</v>
      </c>
      <c r="C124" s="176" t="s">
        <v>207</v>
      </c>
      <c r="D124" s="177" t="s">
        <v>196</v>
      </c>
      <c r="E124" s="178" t="s">
        <v>74</v>
      </c>
      <c r="F124" s="200">
        <v>3</v>
      </c>
      <c r="G124" s="270"/>
      <c r="H124" s="180">
        <f t="shared" si="4"/>
        <v>0</v>
      </c>
    </row>
    <row r="125" spans="1:8" ht="45" customHeight="1">
      <c r="A125" s="220" t="s">
        <v>433</v>
      </c>
      <c r="B125" s="175" t="s">
        <v>206</v>
      </c>
      <c r="C125" s="176" t="s">
        <v>209</v>
      </c>
      <c r="D125" s="177" t="s">
        <v>196</v>
      </c>
      <c r="E125" s="178" t="s">
        <v>74</v>
      </c>
      <c r="F125" s="200">
        <v>1</v>
      </c>
      <c r="G125" s="270"/>
      <c r="H125" s="180">
        <f t="shared" si="4"/>
        <v>0</v>
      </c>
    </row>
    <row r="126" spans="1:8" ht="30" customHeight="1">
      <c r="A126" s="220" t="s">
        <v>434</v>
      </c>
      <c r="B126" s="175" t="s">
        <v>208</v>
      </c>
      <c r="C126" s="176" t="s">
        <v>211</v>
      </c>
      <c r="D126" s="177" t="s">
        <v>196</v>
      </c>
      <c r="E126" s="178" t="s">
        <v>74</v>
      </c>
      <c r="F126" s="200">
        <v>4</v>
      </c>
      <c r="G126" s="270"/>
      <c r="H126" s="180">
        <f t="shared" si="4"/>
        <v>0</v>
      </c>
    </row>
    <row r="127" spans="1:8" ht="30" customHeight="1">
      <c r="A127" s="220" t="s">
        <v>435</v>
      </c>
      <c r="B127" s="175" t="s">
        <v>210</v>
      </c>
      <c r="C127" s="176" t="s">
        <v>213</v>
      </c>
      <c r="D127" s="177" t="s">
        <v>196</v>
      </c>
      <c r="E127" s="178" t="s">
        <v>74</v>
      </c>
      <c r="F127" s="200">
        <v>2</v>
      </c>
      <c r="G127" s="270"/>
      <c r="H127" s="180">
        <f t="shared" si="4"/>
        <v>0</v>
      </c>
    </row>
    <row r="128" spans="1:8" ht="30" customHeight="1">
      <c r="A128" s="220" t="s">
        <v>436</v>
      </c>
      <c r="B128" s="175" t="s">
        <v>538</v>
      </c>
      <c r="C128" s="176" t="s">
        <v>214</v>
      </c>
      <c r="D128" s="177" t="s">
        <v>196</v>
      </c>
      <c r="E128" s="178" t="s">
        <v>74</v>
      </c>
      <c r="F128" s="200">
        <v>1</v>
      </c>
      <c r="G128" s="270"/>
      <c r="H128" s="180">
        <f t="shared" si="4"/>
        <v>0</v>
      </c>
    </row>
    <row r="129" spans="1:8" ht="45" customHeight="1">
      <c r="A129" s="220" t="s">
        <v>437</v>
      </c>
      <c r="B129" s="175" t="s">
        <v>212</v>
      </c>
      <c r="C129" s="176" t="s">
        <v>215</v>
      </c>
      <c r="D129" s="177" t="s">
        <v>196</v>
      </c>
      <c r="E129" s="178" t="s">
        <v>74</v>
      </c>
      <c r="F129" s="200">
        <v>8</v>
      </c>
      <c r="G129" s="270"/>
      <c r="H129" s="180">
        <f t="shared" si="4"/>
        <v>0</v>
      </c>
    </row>
    <row r="130" spans="1:8" ht="34.5" customHeight="1" thickBot="1">
      <c r="A130" s="222"/>
      <c r="B130" s="182" t="s">
        <v>193</v>
      </c>
      <c r="C130" s="202" t="s">
        <v>25</v>
      </c>
      <c r="D130" s="195"/>
      <c r="E130" s="287"/>
      <c r="F130" s="195"/>
      <c r="G130" s="272" t="s">
        <v>17</v>
      </c>
      <c r="H130" s="196">
        <f>SUM(H117:H129)</f>
        <v>0</v>
      </c>
    </row>
    <row r="131" spans="1:8" ht="34.5" customHeight="1" thickTop="1">
      <c r="A131" s="219"/>
      <c r="B131" s="171" t="s">
        <v>216</v>
      </c>
      <c r="C131" s="198" t="s">
        <v>26</v>
      </c>
      <c r="D131" s="187"/>
      <c r="E131" s="285"/>
      <c r="F131" s="187"/>
      <c r="G131" s="273"/>
      <c r="H131" s="199"/>
    </row>
    <row r="132" spans="1:8" ht="30" customHeight="1">
      <c r="A132" s="223" t="s">
        <v>438</v>
      </c>
      <c r="B132" s="175" t="s">
        <v>217</v>
      </c>
      <c r="C132" s="176" t="s">
        <v>218</v>
      </c>
      <c r="D132" s="177" t="s">
        <v>219</v>
      </c>
      <c r="E132" s="178"/>
      <c r="F132" s="179"/>
      <c r="G132" s="271" t="s">
        <v>2</v>
      </c>
      <c r="H132" s="180"/>
    </row>
    <row r="133" spans="1:8" ht="30" customHeight="1">
      <c r="A133" s="223" t="s">
        <v>439</v>
      </c>
      <c r="B133" s="181" t="s">
        <v>65</v>
      </c>
      <c r="C133" s="176" t="s">
        <v>220</v>
      </c>
      <c r="D133" s="177"/>
      <c r="E133" s="178" t="s">
        <v>63</v>
      </c>
      <c r="F133" s="179">
        <v>100</v>
      </c>
      <c r="G133" s="270"/>
      <c r="H133" s="204">
        <f>ROUND(G133,2)*F133</f>
        <v>0</v>
      </c>
    </row>
    <row r="134" spans="1:8" ht="34.5" customHeight="1" thickBot="1">
      <c r="A134" s="222"/>
      <c r="B134" s="182" t="s">
        <v>216</v>
      </c>
      <c r="C134" s="202" t="s">
        <v>26</v>
      </c>
      <c r="D134" s="195"/>
      <c r="E134" s="287"/>
      <c r="F134" s="195"/>
      <c r="G134" s="272" t="s">
        <v>17</v>
      </c>
      <c r="H134" s="196">
        <f>SUM(H132:H133)</f>
        <v>0</v>
      </c>
    </row>
    <row r="135" spans="1:8" ht="34.5" customHeight="1" thickTop="1">
      <c r="A135" s="219"/>
      <c r="B135" s="171" t="s">
        <v>221</v>
      </c>
      <c r="C135" s="186" t="s">
        <v>27</v>
      </c>
      <c r="D135" s="187"/>
      <c r="E135" s="285"/>
      <c r="F135" s="187"/>
      <c r="G135" s="273"/>
      <c r="H135" s="199"/>
    </row>
    <row r="136" spans="1:8" ht="30" customHeight="1">
      <c r="A136" s="223" t="s">
        <v>440</v>
      </c>
      <c r="B136" s="188" t="s">
        <v>539</v>
      </c>
      <c r="C136" s="176" t="s">
        <v>223</v>
      </c>
      <c r="D136" s="177" t="s">
        <v>224</v>
      </c>
      <c r="E136" s="178"/>
      <c r="F136" s="179"/>
      <c r="G136" s="271"/>
      <c r="H136" s="180">
        <f>ROUND(G136,2)*F136</f>
        <v>0</v>
      </c>
    </row>
    <row r="137" spans="1:8" ht="30" customHeight="1">
      <c r="A137" s="223" t="s">
        <v>441</v>
      </c>
      <c r="B137" s="181" t="s">
        <v>65</v>
      </c>
      <c r="C137" s="176" t="s">
        <v>225</v>
      </c>
      <c r="D137" s="177"/>
      <c r="E137" s="178" t="s">
        <v>131</v>
      </c>
      <c r="F137" s="179">
        <v>100</v>
      </c>
      <c r="G137" s="270"/>
      <c r="H137" s="180">
        <f>ROUND(G137,2)*F137</f>
        <v>0</v>
      </c>
    </row>
    <row r="138" spans="1:8" ht="30" customHeight="1">
      <c r="A138" s="223" t="s">
        <v>442</v>
      </c>
      <c r="B138" s="188" t="s">
        <v>540</v>
      </c>
      <c r="C138" s="176" t="s">
        <v>226</v>
      </c>
      <c r="D138" s="177" t="s">
        <v>501</v>
      </c>
      <c r="E138" s="178"/>
      <c r="F138" s="179"/>
      <c r="G138" s="271"/>
      <c r="H138" s="180">
        <f aca="true" t="shared" si="5" ref="H138:H152">ROUND(G138,2)*F138</f>
        <v>0</v>
      </c>
    </row>
    <row r="139" spans="1:8" ht="30" customHeight="1">
      <c r="A139" s="223" t="s">
        <v>443</v>
      </c>
      <c r="B139" s="181" t="s">
        <v>65</v>
      </c>
      <c r="C139" s="176" t="s">
        <v>227</v>
      </c>
      <c r="D139" s="177"/>
      <c r="E139" s="178" t="s">
        <v>131</v>
      </c>
      <c r="F139" s="179">
        <v>600</v>
      </c>
      <c r="G139" s="270"/>
      <c r="H139" s="180">
        <f t="shared" si="5"/>
        <v>0</v>
      </c>
    </row>
    <row r="140" spans="1:8" ht="30" customHeight="1">
      <c r="A140" s="223" t="s">
        <v>444</v>
      </c>
      <c r="B140" s="181" t="s">
        <v>68</v>
      </c>
      <c r="C140" s="176" t="s">
        <v>228</v>
      </c>
      <c r="D140" s="177"/>
      <c r="E140" s="178" t="s">
        <v>60</v>
      </c>
      <c r="F140" s="179">
        <v>1000</v>
      </c>
      <c r="G140" s="270"/>
      <c r="H140" s="180">
        <f t="shared" si="5"/>
        <v>0</v>
      </c>
    </row>
    <row r="141" spans="1:8" ht="30" customHeight="1">
      <c r="A141" s="223" t="s">
        <v>445</v>
      </c>
      <c r="B141" s="205" t="s">
        <v>541</v>
      </c>
      <c r="C141" s="176" t="s">
        <v>229</v>
      </c>
      <c r="D141" s="206"/>
      <c r="E141" s="178"/>
      <c r="F141" s="179"/>
      <c r="G141" s="271"/>
      <c r="H141" s="180">
        <f t="shared" si="5"/>
        <v>0</v>
      </c>
    </row>
    <row r="142" spans="1:8" ht="45" customHeight="1">
      <c r="A142" s="223" t="s">
        <v>446</v>
      </c>
      <c r="B142" s="181" t="s">
        <v>65</v>
      </c>
      <c r="C142" s="176" t="s">
        <v>230</v>
      </c>
      <c r="D142" s="177" t="s">
        <v>502</v>
      </c>
      <c r="E142" s="178" t="s">
        <v>131</v>
      </c>
      <c r="F142" s="179">
        <v>940</v>
      </c>
      <c r="G142" s="270"/>
      <c r="H142" s="180">
        <f t="shared" si="5"/>
        <v>0</v>
      </c>
    </row>
    <row r="143" spans="1:8" ht="45" customHeight="1">
      <c r="A143" s="223" t="s">
        <v>447</v>
      </c>
      <c r="B143" s="181" t="s">
        <v>68</v>
      </c>
      <c r="C143" s="176" t="s">
        <v>496</v>
      </c>
      <c r="D143" s="207" t="s">
        <v>502</v>
      </c>
      <c r="E143" s="178" t="s">
        <v>74</v>
      </c>
      <c r="F143" s="193">
        <v>5</v>
      </c>
      <c r="G143" s="270"/>
      <c r="H143" s="180">
        <f t="shared" si="5"/>
        <v>0</v>
      </c>
    </row>
    <row r="144" spans="1:8" ht="45" customHeight="1">
      <c r="A144" s="223" t="s">
        <v>448</v>
      </c>
      <c r="B144" s="188" t="s">
        <v>542</v>
      </c>
      <c r="C144" s="176" t="s">
        <v>231</v>
      </c>
      <c r="D144" s="177" t="s">
        <v>502</v>
      </c>
      <c r="E144" s="208" t="s">
        <v>74</v>
      </c>
      <c r="F144" s="179">
        <v>5</v>
      </c>
      <c r="G144" s="270"/>
      <c r="H144" s="180">
        <f t="shared" si="5"/>
        <v>0</v>
      </c>
    </row>
    <row r="145" spans="1:8" ht="45" customHeight="1">
      <c r="A145" s="223" t="s">
        <v>449</v>
      </c>
      <c r="B145" s="188" t="s">
        <v>593</v>
      </c>
      <c r="C145" s="176" t="s">
        <v>232</v>
      </c>
      <c r="D145" s="177" t="s">
        <v>507</v>
      </c>
      <c r="E145" s="208" t="s">
        <v>74</v>
      </c>
      <c r="F145" s="179">
        <v>2</v>
      </c>
      <c r="G145" s="270"/>
      <c r="H145" s="180">
        <f t="shared" si="5"/>
        <v>0</v>
      </c>
    </row>
    <row r="146" spans="1:8" ht="45" customHeight="1">
      <c r="A146" s="223" t="s">
        <v>450</v>
      </c>
      <c r="B146" s="188" t="s">
        <v>543</v>
      </c>
      <c r="C146" s="176" t="s">
        <v>233</v>
      </c>
      <c r="D146" s="177" t="s">
        <v>507</v>
      </c>
      <c r="E146" s="208" t="s">
        <v>74</v>
      </c>
      <c r="F146" s="179">
        <v>3</v>
      </c>
      <c r="G146" s="270"/>
      <c r="H146" s="180">
        <f t="shared" si="5"/>
        <v>0</v>
      </c>
    </row>
    <row r="147" spans="1:8" ht="30" customHeight="1">
      <c r="A147" s="223" t="s">
        <v>451</v>
      </c>
      <c r="B147" s="188" t="s">
        <v>222</v>
      </c>
      <c r="C147" s="176" t="s">
        <v>234</v>
      </c>
      <c r="D147" s="177" t="s">
        <v>503</v>
      </c>
      <c r="E147" s="208" t="s">
        <v>74</v>
      </c>
      <c r="F147" s="179">
        <v>9</v>
      </c>
      <c r="G147" s="270"/>
      <c r="H147" s="180">
        <f t="shared" si="5"/>
        <v>0</v>
      </c>
    </row>
    <row r="148" spans="1:8" ht="30" customHeight="1">
      <c r="A148" s="223" t="s">
        <v>452</v>
      </c>
      <c r="B148" s="188" t="s">
        <v>544</v>
      </c>
      <c r="C148" s="176" t="s">
        <v>235</v>
      </c>
      <c r="D148" s="177" t="s">
        <v>504</v>
      </c>
      <c r="E148" s="208" t="s">
        <v>74</v>
      </c>
      <c r="F148" s="179">
        <v>20</v>
      </c>
      <c r="G148" s="270"/>
      <c r="H148" s="180">
        <f t="shared" si="5"/>
        <v>0</v>
      </c>
    </row>
    <row r="149" spans="1:8" ht="30" customHeight="1">
      <c r="A149" s="223" t="s">
        <v>452</v>
      </c>
      <c r="B149" s="188" t="s">
        <v>545</v>
      </c>
      <c r="C149" s="176" t="s">
        <v>236</v>
      </c>
      <c r="D149" s="177" t="s">
        <v>505</v>
      </c>
      <c r="E149" s="208" t="s">
        <v>74</v>
      </c>
      <c r="F149" s="179">
        <v>10</v>
      </c>
      <c r="G149" s="270"/>
      <c r="H149" s="180">
        <f t="shared" si="5"/>
        <v>0</v>
      </c>
    </row>
    <row r="150" spans="1:8" ht="30" customHeight="1">
      <c r="A150" s="223" t="s">
        <v>453</v>
      </c>
      <c r="B150" s="188" t="s">
        <v>546</v>
      </c>
      <c r="C150" s="176" t="s">
        <v>237</v>
      </c>
      <c r="D150" s="177" t="s">
        <v>506</v>
      </c>
      <c r="E150" s="208" t="s">
        <v>238</v>
      </c>
      <c r="F150" s="179">
        <v>2</v>
      </c>
      <c r="G150" s="270"/>
      <c r="H150" s="180">
        <f t="shared" si="5"/>
        <v>0</v>
      </c>
    </row>
    <row r="151" spans="1:8" ht="45" customHeight="1">
      <c r="A151" s="223" t="s">
        <v>454</v>
      </c>
      <c r="B151" s="188" t="s">
        <v>547</v>
      </c>
      <c r="C151" s="176" t="s">
        <v>497</v>
      </c>
      <c r="D151" s="177" t="s">
        <v>508</v>
      </c>
      <c r="E151" s="208" t="s">
        <v>238</v>
      </c>
      <c r="F151" s="179">
        <v>1</v>
      </c>
      <c r="G151" s="270"/>
      <c r="H151" s="180">
        <f t="shared" si="5"/>
        <v>0</v>
      </c>
    </row>
    <row r="152" spans="1:8" ht="45" customHeight="1">
      <c r="A152" s="223" t="s">
        <v>455</v>
      </c>
      <c r="B152" s="188" t="s">
        <v>548</v>
      </c>
      <c r="C152" s="176" t="s">
        <v>498</v>
      </c>
      <c r="D152" s="177" t="s">
        <v>508</v>
      </c>
      <c r="E152" s="208" t="s">
        <v>238</v>
      </c>
      <c r="F152" s="179">
        <v>1</v>
      </c>
      <c r="G152" s="270"/>
      <c r="H152" s="180">
        <f t="shared" si="5"/>
        <v>0</v>
      </c>
    </row>
    <row r="153" spans="1:8" ht="34.5" customHeight="1" thickBot="1">
      <c r="A153" s="222"/>
      <c r="B153" s="182" t="s">
        <v>221</v>
      </c>
      <c r="C153" s="209" t="s">
        <v>27</v>
      </c>
      <c r="D153" s="195"/>
      <c r="E153" s="287"/>
      <c r="F153" s="195"/>
      <c r="G153" s="272" t="s">
        <v>17</v>
      </c>
      <c r="H153" s="196">
        <f>SUM(H136:H152)</f>
        <v>0</v>
      </c>
    </row>
    <row r="154" spans="1:8" ht="34.5" customHeight="1" thickTop="1">
      <c r="A154" s="224"/>
      <c r="B154" s="210" t="s">
        <v>239</v>
      </c>
      <c r="C154" s="211" t="s">
        <v>240</v>
      </c>
      <c r="D154" s="212"/>
      <c r="E154" s="212"/>
      <c r="F154" s="212"/>
      <c r="G154" s="275"/>
      <c r="H154" s="199"/>
    </row>
    <row r="155" spans="1:8" ht="30" customHeight="1">
      <c r="A155" s="225"/>
      <c r="B155" s="213"/>
      <c r="C155" s="176" t="s">
        <v>241</v>
      </c>
      <c r="D155" s="214"/>
      <c r="E155" s="214"/>
      <c r="F155" s="214"/>
      <c r="G155" s="276"/>
      <c r="H155" s="180"/>
    </row>
    <row r="156" spans="1:8" ht="30" customHeight="1">
      <c r="A156" s="226" t="s">
        <v>456</v>
      </c>
      <c r="B156" s="176" t="s">
        <v>242</v>
      </c>
      <c r="C156" s="176" t="s">
        <v>58</v>
      </c>
      <c r="D156" s="176" t="s">
        <v>509</v>
      </c>
      <c r="E156" s="177" t="s">
        <v>243</v>
      </c>
      <c r="F156" s="176">
        <v>600</v>
      </c>
      <c r="G156" s="277"/>
      <c r="H156" s="180">
        <f aca="true" t="shared" si="6" ref="H156:H191">ROUND(G156,2)*F156</f>
        <v>0</v>
      </c>
    </row>
    <row r="157" spans="1:8" ht="30" customHeight="1">
      <c r="A157" s="226" t="s">
        <v>457</v>
      </c>
      <c r="B157" s="176" t="s">
        <v>244</v>
      </c>
      <c r="C157" s="176" t="s">
        <v>245</v>
      </c>
      <c r="D157" s="176"/>
      <c r="E157" s="177"/>
      <c r="F157" s="176"/>
      <c r="G157" s="274"/>
      <c r="H157" s="180">
        <f t="shared" si="6"/>
        <v>0</v>
      </c>
    </row>
    <row r="158" spans="1:8" ht="30" customHeight="1">
      <c r="A158" s="226"/>
      <c r="B158" s="181" t="s">
        <v>65</v>
      </c>
      <c r="C158" s="176" t="s">
        <v>550</v>
      </c>
      <c r="D158" s="176" t="s">
        <v>510</v>
      </c>
      <c r="E158" s="177" t="s">
        <v>246</v>
      </c>
      <c r="F158" s="176">
        <v>1980</v>
      </c>
      <c r="G158" s="277"/>
      <c r="H158" s="180">
        <f t="shared" si="6"/>
        <v>0</v>
      </c>
    </row>
    <row r="159" spans="1:8" ht="30" customHeight="1">
      <c r="A159" s="226"/>
      <c r="B159" s="181" t="s">
        <v>68</v>
      </c>
      <c r="C159" s="176" t="s">
        <v>551</v>
      </c>
      <c r="D159" s="176" t="s">
        <v>511</v>
      </c>
      <c r="E159" s="177" t="s">
        <v>246</v>
      </c>
      <c r="F159" s="176">
        <v>1630</v>
      </c>
      <c r="G159" s="277"/>
      <c r="H159" s="180">
        <f t="shared" si="6"/>
        <v>0</v>
      </c>
    </row>
    <row r="160" spans="1:8" ht="45" customHeight="1">
      <c r="A160" s="226" t="s">
        <v>458</v>
      </c>
      <c r="B160" s="176" t="s">
        <v>247</v>
      </c>
      <c r="C160" s="176" t="s">
        <v>248</v>
      </c>
      <c r="D160" s="176" t="s">
        <v>512</v>
      </c>
      <c r="E160" s="177" t="s">
        <v>246</v>
      </c>
      <c r="F160" s="176">
        <v>180</v>
      </c>
      <c r="G160" s="277"/>
      <c r="H160" s="180">
        <f t="shared" si="6"/>
        <v>0</v>
      </c>
    </row>
    <row r="161" spans="1:8" ht="45" customHeight="1">
      <c r="A161" s="226" t="s">
        <v>459</v>
      </c>
      <c r="B161" s="176" t="s">
        <v>249</v>
      </c>
      <c r="C161" s="176" t="s">
        <v>250</v>
      </c>
      <c r="D161" s="176" t="s">
        <v>512</v>
      </c>
      <c r="E161" s="177" t="s">
        <v>251</v>
      </c>
      <c r="F161" s="176">
        <v>3</v>
      </c>
      <c r="G161" s="277"/>
      <c r="H161" s="180">
        <f t="shared" si="6"/>
        <v>0</v>
      </c>
    </row>
    <row r="162" spans="1:8" ht="60" customHeight="1">
      <c r="A162" s="226" t="s">
        <v>460</v>
      </c>
      <c r="B162" s="176" t="s">
        <v>252</v>
      </c>
      <c r="C162" s="176" t="s">
        <v>253</v>
      </c>
      <c r="D162" s="176" t="s">
        <v>513</v>
      </c>
      <c r="E162" s="177" t="s">
        <v>254</v>
      </c>
      <c r="F162" s="176">
        <v>19</v>
      </c>
      <c r="G162" s="277"/>
      <c r="H162" s="180">
        <f t="shared" si="6"/>
        <v>0</v>
      </c>
    </row>
    <row r="163" spans="1:8" ht="45" customHeight="1">
      <c r="A163" s="226" t="s">
        <v>461</v>
      </c>
      <c r="B163" s="176" t="s">
        <v>255</v>
      </c>
      <c r="C163" s="176" t="s">
        <v>256</v>
      </c>
      <c r="D163" s="176" t="s">
        <v>257</v>
      </c>
      <c r="E163" s="177" t="s">
        <v>243</v>
      </c>
      <c r="F163" s="176">
        <v>300</v>
      </c>
      <c r="G163" s="277"/>
      <c r="H163" s="180">
        <f t="shared" si="6"/>
        <v>0</v>
      </c>
    </row>
    <row r="164" spans="1:8" ht="30" customHeight="1">
      <c r="A164" s="226"/>
      <c r="B164" s="176"/>
      <c r="C164" s="176" t="s">
        <v>258</v>
      </c>
      <c r="D164" s="176"/>
      <c r="E164" s="177"/>
      <c r="F164" s="176"/>
      <c r="G164" s="274"/>
      <c r="H164" s="180">
        <f t="shared" si="6"/>
        <v>0</v>
      </c>
    </row>
    <row r="165" spans="1:8" ht="60" customHeight="1">
      <c r="A165" s="226" t="s">
        <v>462</v>
      </c>
      <c r="B165" s="176" t="s">
        <v>595</v>
      </c>
      <c r="C165" s="176" t="s">
        <v>260</v>
      </c>
      <c r="D165" s="176" t="s">
        <v>587</v>
      </c>
      <c r="E165" s="178" t="s">
        <v>74</v>
      </c>
      <c r="F165" s="176">
        <v>22</v>
      </c>
      <c r="G165" s="277"/>
      <c r="H165" s="180">
        <f t="shared" si="6"/>
        <v>0</v>
      </c>
    </row>
    <row r="166" spans="1:8" ht="75" customHeight="1">
      <c r="A166" s="226" t="s">
        <v>463</v>
      </c>
      <c r="B166" s="176" t="s">
        <v>259</v>
      </c>
      <c r="C166" s="176" t="s">
        <v>262</v>
      </c>
      <c r="D166" s="176" t="s">
        <v>587</v>
      </c>
      <c r="E166" s="178" t="s">
        <v>74</v>
      </c>
      <c r="F166" s="176">
        <v>1</v>
      </c>
      <c r="G166" s="277"/>
      <c r="H166" s="180">
        <f t="shared" si="6"/>
        <v>0</v>
      </c>
    </row>
    <row r="167" spans="1:8" ht="75" customHeight="1">
      <c r="A167" s="226" t="s">
        <v>464</v>
      </c>
      <c r="B167" s="176" t="s">
        <v>261</v>
      </c>
      <c r="C167" s="176" t="s">
        <v>264</v>
      </c>
      <c r="D167" s="176" t="s">
        <v>587</v>
      </c>
      <c r="E167" s="178" t="s">
        <v>74</v>
      </c>
      <c r="F167" s="176">
        <v>1</v>
      </c>
      <c r="G167" s="277"/>
      <c r="H167" s="180">
        <f t="shared" si="6"/>
        <v>0</v>
      </c>
    </row>
    <row r="168" spans="1:8" ht="60" customHeight="1">
      <c r="A168" s="226" t="s">
        <v>465</v>
      </c>
      <c r="B168" s="176" t="s">
        <v>263</v>
      </c>
      <c r="C168" s="176" t="s">
        <v>266</v>
      </c>
      <c r="D168" s="176" t="s">
        <v>514</v>
      </c>
      <c r="E168" s="178" t="s">
        <v>74</v>
      </c>
      <c r="F168" s="176">
        <v>2</v>
      </c>
      <c r="G168" s="277"/>
      <c r="H168" s="180">
        <f t="shared" si="6"/>
        <v>0</v>
      </c>
    </row>
    <row r="169" spans="1:8" ht="30" customHeight="1">
      <c r="A169" s="226" t="s">
        <v>466</v>
      </c>
      <c r="B169" s="176" t="s">
        <v>265</v>
      </c>
      <c r="C169" s="176" t="s">
        <v>268</v>
      </c>
      <c r="D169" s="176" t="s">
        <v>515</v>
      </c>
      <c r="E169" s="177"/>
      <c r="F169" s="176"/>
      <c r="G169" s="274"/>
      <c r="H169" s="180">
        <f t="shared" si="6"/>
        <v>0</v>
      </c>
    </row>
    <row r="170" spans="1:8" ht="30" customHeight="1">
      <c r="A170" s="226"/>
      <c r="B170" s="181" t="s">
        <v>65</v>
      </c>
      <c r="C170" s="176" t="s">
        <v>552</v>
      </c>
      <c r="D170" s="176"/>
      <c r="E170" s="177" t="s">
        <v>131</v>
      </c>
      <c r="F170" s="176">
        <v>100</v>
      </c>
      <c r="G170" s="277"/>
      <c r="H170" s="180">
        <f t="shared" si="6"/>
        <v>0</v>
      </c>
    </row>
    <row r="171" spans="1:8" ht="30" customHeight="1">
      <c r="A171" s="226"/>
      <c r="B171" s="181" t="s">
        <v>68</v>
      </c>
      <c r="C171" s="176" t="s">
        <v>553</v>
      </c>
      <c r="D171" s="176"/>
      <c r="E171" s="177" t="s">
        <v>131</v>
      </c>
      <c r="F171" s="176">
        <v>35</v>
      </c>
      <c r="G171" s="277"/>
      <c r="H171" s="180">
        <f t="shared" si="6"/>
        <v>0</v>
      </c>
    </row>
    <row r="172" spans="1:8" ht="75" customHeight="1">
      <c r="A172" s="226" t="s">
        <v>467</v>
      </c>
      <c r="B172" s="176" t="s">
        <v>267</v>
      </c>
      <c r="C172" s="176" t="s">
        <v>270</v>
      </c>
      <c r="D172" s="176" t="s">
        <v>515</v>
      </c>
      <c r="E172" s="177"/>
      <c r="F172" s="176"/>
      <c r="G172" s="274"/>
      <c r="H172" s="180">
        <f t="shared" si="6"/>
        <v>0</v>
      </c>
    </row>
    <row r="173" spans="1:8" ht="30" customHeight="1">
      <c r="A173" s="226"/>
      <c r="B173" s="181" t="s">
        <v>65</v>
      </c>
      <c r="C173" s="176" t="s">
        <v>555</v>
      </c>
      <c r="D173" s="176"/>
      <c r="E173" s="178" t="s">
        <v>74</v>
      </c>
      <c r="F173" s="176">
        <v>4</v>
      </c>
      <c r="G173" s="277"/>
      <c r="H173" s="180">
        <f t="shared" si="6"/>
        <v>0</v>
      </c>
    </row>
    <row r="174" spans="1:8" ht="30" customHeight="1">
      <c r="A174" s="226"/>
      <c r="B174" s="181" t="s">
        <v>68</v>
      </c>
      <c r="C174" s="176" t="s">
        <v>554</v>
      </c>
      <c r="D174" s="176"/>
      <c r="E174" s="178" t="s">
        <v>74</v>
      </c>
      <c r="F174" s="176">
        <v>7</v>
      </c>
      <c r="G174" s="277"/>
      <c r="H174" s="180">
        <f t="shared" si="6"/>
        <v>0</v>
      </c>
    </row>
    <row r="175" spans="1:8" ht="30" customHeight="1">
      <c r="A175" s="226"/>
      <c r="B175" s="176"/>
      <c r="C175" s="176" t="s">
        <v>271</v>
      </c>
      <c r="D175" s="176"/>
      <c r="E175" s="177"/>
      <c r="F175" s="176"/>
      <c r="G175" s="274"/>
      <c r="H175" s="180">
        <f t="shared" si="6"/>
        <v>0</v>
      </c>
    </row>
    <row r="176" spans="1:8" ht="45" customHeight="1">
      <c r="A176" s="226" t="s">
        <v>468</v>
      </c>
      <c r="B176" s="176" t="s">
        <v>269</v>
      </c>
      <c r="C176" s="176" t="s">
        <v>273</v>
      </c>
      <c r="D176" s="176" t="s">
        <v>516</v>
      </c>
      <c r="E176" s="177" t="s">
        <v>246</v>
      </c>
      <c r="F176" s="176">
        <v>180</v>
      </c>
      <c r="G176" s="277"/>
      <c r="H176" s="180">
        <f t="shared" si="6"/>
        <v>0</v>
      </c>
    </row>
    <row r="177" spans="1:8" ht="30" customHeight="1">
      <c r="A177" s="226" t="s">
        <v>469</v>
      </c>
      <c r="B177" s="176" t="s">
        <v>272</v>
      </c>
      <c r="C177" s="176" t="s">
        <v>275</v>
      </c>
      <c r="D177" s="176" t="s">
        <v>517</v>
      </c>
      <c r="E177" s="177" t="s">
        <v>246</v>
      </c>
      <c r="F177" s="176">
        <v>60</v>
      </c>
      <c r="G177" s="277"/>
      <c r="H177" s="180">
        <f t="shared" si="6"/>
        <v>0</v>
      </c>
    </row>
    <row r="178" spans="1:8" ht="30" customHeight="1">
      <c r="A178" s="226" t="s">
        <v>470</v>
      </c>
      <c r="B178" s="176" t="s">
        <v>274</v>
      </c>
      <c r="C178" s="176" t="s">
        <v>277</v>
      </c>
      <c r="D178" s="176" t="s">
        <v>518</v>
      </c>
      <c r="E178" s="177" t="s">
        <v>246</v>
      </c>
      <c r="F178" s="176">
        <v>3530</v>
      </c>
      <c r="G178" s="277"/>
      <c r="H178" s="180">
        <f t="shared" si="6"/>
        <v>0</v>
      </c>
    </row>
    <row r="179" spans="1:8" ht="60" customHeight="1">
      <c r="A179" s="226" t="s">
        <v>471</v>
      </c>
      <c r="B179" s="176" t="s">
        <v>276</v>
      </c>
      <c r="C179" s="176" t="s">
        <v>279</v>
      </c>
      <c r="D179" s="176" t="s">
        <v>519</v>
      </c>
      <c r="E179" s="178" t="s">
        <v>74</v>
      </c>
      <c r="F179" s="176">
        <v>21</v>
      </c>
      <c r="G179" s="277"/>
      <c r="H179" s="180">
        <f t="shared" si="6"/>
        <v>0</v>
      </c>
    </row>
    <row r="180" spans="1:8" ht="30" customHeight="1">
      <c r="A180" s="226" t="s">
        <v>472</v>
      </c>
      <c r="B180" s="176" t="s">
        <v>278</v>
      </c>
      <c r="C180" s="176" t="s">
        <v>281</v>
      </c>
      <c r="D180" s="176" t="s">
        <v>282</v>
      </c>
      <c r="E180" s="177" t="s">
        <v>246</v>
      </c>
      <c r="F180" s="176">
        <v>50</v>
      </c>
      <c r="G180" s="277"/>
      <c r="H180" s="180">
        <f t="shared" si="6"/>
        <v>0</v>
      </c>
    </row>
    <row r="181" spans="1:8" ht="30" customHeight="1">
      <c r="A181" s="226" t="s">
        <v>473</v>
      </c>
      <c r="B181" s="176" t="s">
        <v>280</v>
      </c>
      <c r="C181" s="176" t="s">
        <v>284</v>
      </c>
      <c r="D181" s="176" t="s">
        <v>519</v>
      </c>
      <c r="E181" s="177"/>
      <c r="F181" s="176"/>
      <c r="G181" s="274"/>
      <c r="H181" s="180">
        <f t="shared" si="6"/>
        <v>0</v>
      </c>
    </row>
    <row r="182" spans="1:8" ht="30" customHeight="1">
      <c r="A182" s="226"/>
      <c r="B182" s="181" t="s">
        <v>65</v>
      </c>
      <c r="C182" s="176" t="s">
        <v>556</v>
      </c>
      <c r="D182" s="176"/>
      <c r="E182" s="177" t="s">
        <v>246</v>
      </c>
      <c r="F182" s="176">
        <v>530</v>
      </c>
      <c r="G182" s="277"/>
      <c r="H182" s="180">
        <f t="shared" si="6"/>
        <v>0</v>
      </c>
    </row>
    <row r="183" spans="1:8" ht="30" customHeight="1">
      <c r="A183" s="226"/>
      <c r="B183" s="181" t="s">
        <v>68</v>
      </c>
      <c r="C183" s="176" t="s">
        <v>557</v>
      </c>
      <c r="D183" s="176"/>
      <c r="E183" s="177" t="s">
        <v>246</v>
      </c>
      <c r="F183" s="176">
        <v>1</v>
      </c>
      <c r="G183" s="277"/>
      <c r="H183" s="180">
        <f t="shared" si="6"/>
        <v>0</v>
      </c>
    </row>
    <row r="184" spans="1:8" ht="45" customHeight="1">
      <c r="A184" s="226" t="s">
        <v>474</v>
      </c>
      <c r="B184" s="176" t="s">
        <v>283</v>
      </c>
      <c r="C184" s="176" t="s">
        <v>286</v>
      </c>
      <c r="D184" s="176" t="s">
        <v>519</v>
      </c>
      <c r="E184" s="177" t="s">
        <v>246</v>
      </c>
      <c r="F184" s="176">
        <v>125</v>
      </c>
      <c r="G184" s="277"/>
      <c r="H184" s="180">
        <f t="shared" si="6"/>
        <v>0</v>
      </c>
    </row>
    <row r="185" spans="1:8" ht="45" customHeight="1">
      <c r="A185" s="226" t="s">
        <v>475</v>
      </c>
      <c r="B185" s="176" t="s">
        <v>285</v>
      </c>
      <c r="C185" s="176" t="s">
        <v>288</v>
      </c>
      <c r="D185" s="176" t="s">
        <v>519</v>
      </c>
      <c r="E185" s="177" t="s">
        <v>246</v>
      </c>
      <c r="F185" s="176">
        <v>390</v>
      </c>
      <c r="G185" s="277"/>
      <c r="H185" s="180">
        <f t="shared" si="6"/>
        <v>0</v>
      </c>
    </row>
    <row r="186" spans="1:8" ht="60" customHeight="1">
      <c r="A186" s="226" t="s">
        <v>476</v>
      </c>
      <c r="B186" s="176" t="s">
        <v>287</v>
      </c>
      <c r="C186" s="176" t="s">
        <v>290</v>
      </c>
      <c r="D186" s="176" t="s">
        <v>586</v>
      </c>
      <c r="E186" s="177" t="s">
        <v>246</v>
      </c>
      <c r="F186" s="176">
        <v>80</v>
      </c>
      <c r="G186" s="277"/>
      <c r="H186" s="180">
        <f t="shared" si="6"/>
        <v>0</v>
      </c>
    </row>
    <row r="187" spans="1:8" ht="45" customHeight="1">
      <c r="A187" s="226" t="s">
        <v>477</v>
      </c>
      <c r="B187" s="176" t="s">
        <v>289</v>
      </c>
      <c r="C187" s="176" t="s">
        <v>292</v>
      </c>
      <c r="D187" s="176" t="s">
        <v>520</v>
      </c>
      <c r="E187" s="177" t="s">
        <v>246</v>
      </c>
      <c r="F187" s="176">
        <v>70</v>
      </c>
      <c r="G187" s="277"/>
      <c r="H187" s="180">
        <f t="shared" si="6"/>
        <v>0</v>
      </c>
    </row>
    <row r="188" spans="1:8" ht="45" customHeight="1">
      <c r="A188" s="226" t="s">
        <v>478</v>
      </c>
      <c r="B188" s="176" t="s">
        <v>291</v>
      </c>
      <c r="C188" s="176" t="s">
        <v>294</v>
      </c>
      <c r="D188" s="176" t="s">
        <v>519</v>
      </c>
      <c r="E188" s="177"/>
      <c r="F188" s="176"/>
      <c r="G188" s="274"/>
      <c r="H188" s="180">
        <f t="shared" si="6"/>
        <v>0</v>
      </c>
    </row>
    <row r="189" spans="1:8" ht="30" customHeight="1">
      <c r="A189" s="226"/>
      <c r="B189" s="181" t="s">
        <v>65</v>
      </c>
      <c r="C189" s="176" t="s">
        <v>558</v>
      </c>
      <c r="D189" s="176"/>
      <c r="E189" s="177" t="s">
        <v>246</v>
      </c>
      <c r="F189" s="176">
        <v>10</v>
      </c>
      <c r="G189" s="277"/>
      <c r="H189" s="180">
        <f t="shared" si="6"/>
        <v>0</v>
      </c>
    </row>
    <row r="190" spans="1:8" ht="30" customHeight="1">
      <c r="A190" s="226"/>
      <c r="B190" s="181" t="s">
        <v>68</v>
      </c>
      <c r="C190" s="176" t="s">
        <v>559</v>
      </c>
      <c r="D190" s="176"/>
      <c r="E190" s="177" t="s">
        <v>246</v>
      </c>
      <c r="F190" s="176">
        <v>12</v>
      </c>
      <c r="G190" s="277"/>
      <c r="H190" s="180">
        <f t="shared" si="6"/>
        <v>0</v>
      </c>
    </row>
    <row r="191" spans="1:8" ht="45" customHeight="1">
      <c r="A191" s="226" t="s">
        <v>479</v>
      </c>
      <c r="B191" s="176" t="s">
        <v>293</v>
      </c>
      <c r="C191" s="176" t="s">
        <v>296</v>
      </c>
      <c r="D191" s="176" t="s">
        <v>521</v>
      </c>
      <c r="E191" s="177" t="s">
        <v>246</v>
      </c>
      <c r="F191" s="176">
        <v>6</v>
      </c>
      <c r="G191" s="277"/>
      <c r="H191" s="180">
        <f t="shared" si="6"/>
        <v>0</v>
      </c>
    </row>
    <row r="192" spans="1:8" ht="30" customHeight="1">
      <c r="A192" s="226" t="s">
        <v>480</v>
      </c>
      <c r="B192" s="176" t="s">
        <v>295</v>
      </c>
      <c r="C192" s="176" t="s">
        <v>298</v>
      </c>
      <c r="D192" s="176" t="s">
        <v>519</v>
      </c>
      <c r="E192" s="177"/>
      <c r="F192" s="176"/>
      <c r="G192" s="274"/>
      <c r="H192" s="180">
        <f aca="true" t="shared" si="7" ref="H192:H234">ROUND(G192,2)*F192</f>
        <v>0</v>
      </c>
    </row>
    <row r="193" spans="1:8" ht="45" customHeight="1">
      <c r="A193" s="226"/>
      <c r="B193" s="181" t="s">
        <v>65</v>
      </c>
      <c r="C193" s="176" t="s">
        <v>562</v>
      </c>
      <c r="D193" s="176"/>
      <c r="E193" s="177" t="s">
        <v>246</v>
      </c>
      <c r="F193" s="176">
        <v>110</v>
      </c>
      <c r="G193" s="277"/>
      <c r="H193" s="180">
        <f t="shared" si="7"/>
        <v>0</v>
      </c>
    </row>
    <row r="194" spans="1:8" ht="45" customHeight="1">
      <c r="A194" s="226"/>
      <c r="B194" s="181" t="s">
        <v>68</v>
      </c>
      <c r="C194" s="176" t="s">
        <v>561</v>
      </c>
      <c r="D194" s="176"/>
      <c r="E194" s="177" t="s">
        <v>246</v>
      </c>
      <c r="F194" s="176">
        <v>175</v>
      </c>
      <c r="G194" s="277"/>
      <c r="H194" s="180">
        <f t="shared" si="7"/>
        <v>0</v>
      </c>
    </row>
    <row r="195" spans="1:8" ht="30" customHeight="1">
      <c r="A195" s="226"/>
      <c r="B195" s="181" t="s">
        <v>85</v>
      </c>
      <c r="C195" s="176" t="s">
        <v>560</v>
      </c>
      <c r="D195" s="176"/>
      <c r="E195" s="178" t="s">
        <v>74</v>
      </c>
      <c r="F195" s="176">
        <v>3</v>
      </c>
      <c r="G195" s="277"/>
      <c r="H195" s="180">
        <f t="shared" si="7"/>
        <v>0</v>
      </c>
    </row>
    <row r="196" spans="1:8" ht="45" customHeight="1">
      <c r="A196" s="226" t="s">
        <v>481</v>
      </c>
      <c r="B196" s="176" t="s">
        <v>297</v>
      </c>
      <c r="C196" s="176" t="s">
        <v>300</v>
      </c>
      <c r="D196" s="176" t="s">
        <v>519</v>
      </c>
      <c r="E196" s="177"/>
      <c r="F196" s="176"/>
      <c r="G196" s="274"/>
      <c r="H196" s="180">
        <f t="shared" si="7"/>
        <v>0</v>
      </c>
    </row>
    <row r="197" spans="1:8" ht="30" customHeight="1">
      <c r="A197" s="226"/>
      <c r="B197" s="181" t="s">
        <v>65</v>
      </c>
      <c r="C197" s="176" t="s">
        <v>563</v>
      </c>
      <c r="D197" s="176"/>
      <c r="E197" s="177" t="s">
        <v>246</v>
      </c>
      <c r="F197" s="176">
        <v>80</v>
      </c>
      <c r="G197" s="277"/>
      <c r="H197" s="180">
        <f t="shared" si="7"/>
        <v>0</v>
      </c>
    </row>
    <row r="198" spans="1:8" ht="30" customHeight="1">
      <c r="A198" s="226"/>
      <c r="B198" s="181" t="s">
        <v>68</v>
      </c>
      <c r="C198" s="176" t="s">
        <v>564</v>
      </c>
      <c r="D198" s="176"/>
      <c r="E198" s="177" t="s">
        <v>246</v>
      </c>
      <c r="F198" s="176">
        <v>250</v>
      </c>
      <c r="G198" s="277"/>
      <c r="H198" s="180">
        <f t="shared" si="7"/>
        <v>0</v>
      </c>
    </row>
    <row r="199" spans="1:8" ht="30" customHeight="1">
      <c r="A199" s="226"/>
      <c r="B199" s="181" t="s">
        <v>85</v>
      </c>
      <c r="C199" s="176" t="s">
        <v>565</v>
      </c>
      <c r="D199" s="176"/>
      <c r="E199" s="177" t="s">
        <v>246</v>
      </c>
      <c r="F199" s="176">
        <v>15</v>
      </c>
      <c r="G199" s="277"/>
      <c r="H199" s="180">
        <f t="shared" si="7"/>
        <v>0</v>
      </c>
    </row>
    <row r="200" spans="1:8" ht="45" customHeight="1">
      <c r="A200" s="226" t="s">
        <v>482</v>
      </c>
      <c r="B200" s="176" t="s">
        <v>299</v>
      </c>
      <c r="C200" s="176" t="s">
        <v>302</v>
      </c>
      <c r="D200" s="176" t="s">
        <v>519</v>
      </c>
      <c r="E200" s="177"/>
      <c r="F200" s="176"/>
      <c r="G200" s="274"/>
      <c r="H200" s="180">
        <f t="shared" si="7"/>
        <v>0</v>
      </c>
    </row>
    <row r="201" spans="1:8" ht="30" customHeight="1">
      <c r="A201" s="226"/>
      <c r="B201" s="181" t="s">
        <v>65</v>
      </c>
      <c r="C201" s="176" t="s">
        <v>566</v>
      </c>
      <c r="D201" s="176"/>
      <c r="E201" s="177" t="s">
        <v>246</v>
      </c>
      <c r="F201" s="176">
        <v>10</v>
      </c>
      <c r="G201" s="277"/>
      <c r="H201" s="180">
        <f t="shared" si="7"/>
        <v>0</v>
      </c>
    </row>
    <row r="202" spans="1:8" ht="30" customHeight="1">
      <c r="A202" s="226"/>
      <c r="B202" s="181" t="s">
        <v>68</v>
      </c>
      <c r="C202" s="176" t="s">
        <v>567</v>
      </c>
      <c r="D202" s="176"/>
      <c r="E202" s="177" t="s">
        <v>246</v>
      </c>
      <c r="F202" s="176">
        <v>28</v>
      </c>
      <c r="G202" s="277"/>
      <c r="H202" s="180">
        <f t="shared" si="7"/>
        <v>0</v>
      </c>
    </row>
    <row r="203" spans="1:8" ht="30" customHeight="1">
      <c r="A203" s="226"/>
      <c r="B203" s="181" t="s">
        <v>85</v>
      </c>
      <c r="C203" s="176" t="s">
        <v>568</v>
      </c>
      <c r="D203" s="176"/>
      <c r="E203" s="177" t="s">
        <v>246</v>
      </c>
      <c r="F203" s="176">
        <v>4</v>
      </c>
      <c r="G203" s="277"/>
      <c r="H203" s="180">
        <f t="shared" si="7"/>
        <v>0</v>
      </c>
    </row>
    <row r="204" spans="1:8" ht="30" customHeight="1">
      <c r="A204" s="226" t="s">
        <v>483</v>
      </c>
      <c r="B204" s="176" t="s">
        <v>301</v>
      </c>
      <c r="C204" s="176" t="s">
        <v>304</v>
      </c>
      <c r="D204" s="176" t="s">
        <v>522</v>
      </c>
      <c r="E204" s="178" t="s">
        <v>74</v>
      </c>
      <c r="F204" s="176">
        <v>12</v>
      </c>
      <c r="G204" s="277"/>
      <c r="H204" s="180">
        <f t="shared" si="7"/>
        <v>0</v>
      </c>
    </row>
    <row r="205" spans="1:8" ht="30" customHeight="1">
      <c r="A205" s="226"/>
      <c r="B205" s="176"/>
      <c r="C205" s="176"/>
      <c r="D205" s="176"/>
      <c r="E205" s="177"/>
      <c r="F205" s="176"/>
      <c r="G205" s="274"/>
      <c r="H205" s="180">
        <f t="shared" si="7"/>
        <v>0</v>
      </c>
    </row>
    <row r="206" spans="1:8" ht="30" customHeight="1">
      <c r="A206" s="226"/>
      <c r="B206" s="176"/>
      <c r="C206" s="176" t="s">
        <v>305</v>
      </c>
      <c r="D206" s="176"/>
      <c r="E206" s="177"/>
      <c r="F206" s="176"/>
      <c r="G206" s="274"/>
      <c r="H206" s="180">
        <f t="shared" si="7"/>
        <v>0</v>
      </c>
    </row>
    <row r="207" spans="1:8" ht="75" customHeight="1">
      <c r="A207" s="226" t="s">
        <v>484</v>
      </c>
      <c r="B207" s="176" t="s">
        <v>303</v>
      </c>
      <c r="C207" s="176" t="s">
        <v>307</v>
      </c>
      <c r="D207" s="176" t="s">
        <v>523</v>
      </c>
      <c r="E207" s="177"/>
      <c r="F207" s="176"/>
      <c r="G207" s="274"/>
      <c r="H207" s="180">
        <f t="shared" si="7"/>
        <v>0</v>
      </c>
    </row>
    <row r="208" spans="1:8" ht="30" customHeight="1">
      <c r="A208" s="226"/>
      <c r="B208" s="181" t="s">
        <v>65</v>
      </c>
      <c r="C208" s="176" t="s">
        <v>570</v>
      </c>
      <c r="D208" s="176"/>
      <c r="E208" s="178" t="s">
        <v>74</v>
      </c>
      <c r="F208" s="176">
        <v>3</v>
      </c>
      <c r="G208" s="277"/>
      <c r="H208" s="180">
        <f t="shared" si="7"/>
        <v>0</v>
      </c>
    </row>
    <row r="209" spans="1:8" ht="30" customHeight="1">
      <c r="A209" s="226"/>
      <c r="B209" s="181" t="s">
        <v>68</v>
      </c>
      <c r="C209" s="176" t="s">
        <v>571</v>
      </c>
      <c r="D209" s="176"/>
      <c r="E209" s="178" t="s">
        <v>74</v>
      </c>
      <c r="F209" s="176">
        <v>1</v>
      </c>
      <c r="G209" s="277"/>
      <c r="H209" s="180">
        <f t="shared" si="7"/>
        <v>0</v>
      </c>
    </row>
    <row r="210" spans="1:8" ht="30" customHeight="1">
      <c r="A210" s="226"/>
      <c r="B210" s="181" t="s">
        <v>85</v>
      </c>
      <c r="C210" s="176" t="s">
        <v>572</v>
      </c>
      <c r="D210" s="176"/>
      <c r="E210" s="178" t="s">
        <v>74</v>
      </c>
      <c r="F210" s="176">
        <v>8</v>
      </c>
      <c r="G210" s="277"/>
      <c r="H210" s="180">
        <f t="shared" si="7"/>
        <v>0</v>
      </c>
    </row>
    <row r="211" spans="1:8" ht="30" customHeight="1">
      <c r="A211" s="226"/>
      <c r="B211" s="181" t="s">
        <v>114</v>
      </c>
      <c r="C211" s="176" t="s">
        <v>574</v>
      </c>
      <c r="D211" s="176"/>
      <c r="E211" s="178" t="s">
        <v>74</v>
      </c>
      <c r="F211" s="176">
        <v>1</v>
      </c>
      <c r="G211" s="277"/>
      <c r="H211" s="180">
        <f t="shared" si="7"/>
        <v>0</v>
      </c>
    </row>
    <row r="212" spans="1:8" ht="30" customHeight="1">
      <c r="A212" s="226"/>
      <c r="B212" s="181" t="s">
        <v>116</v>
      </c>
      <c r="C212" s="176" t="s">
        <v>573</v>
      </c>
      <c r="D212" s="176"/>
      <c r="E212" s="178" t="s">
        <v>74</v>
      </c>
      <c r="F212" s="176">
        <v>1</v>
      </c>
      <c r="G212" s="277"/>
      <c r="H212" s="180">
        <f t="shared" si="7"/>
        <v>0</v>
      </c>
    </row>
    <row r="213" spans="1:8" ht="30" customHeight="1">
      <c r="A213" s="226"/>
      <c r="B213" s="181" t="s">
        <v>569</v>
      </c>
      <c r="C213" s="176" t="s">
        <v>575</v>
      </c>
      <c r="D213" s="176"/>
      <c r="E213" s="178" t="s">
        <v>74</v>
      </c>
      <c r="F213" s="176">
        <v>1</v>
      </c>
      <c r="G213" s="277"/>
      <c r="H213" s="180">
        <f t="shared" si="7"/>
        <v>0</v>
      </c>
    </row>
    <row r="214" spans="1:8" ht="30" customHeight="1">
      <c r="A214" s="226"/>
      <c r="B214" s="176"/>
      <c r="C214" s="176" t="s">
        <v>576</v>
      </c>
      <c r="D214" s="176"/>
      <c r="E214" s="178" t="s">
        <v>74</v>
      </c>
      <c r="F214" s="176">
        <v>2</v>
      </c>
      <c r="G214" s="277"/>
      <c r="H214" s="180">
        <f t="shared" si="7"/>
        <v>0</v>
      </c>
    </row>
    <row r="215" spans="1:8" ht="75" customHeight="1">
      <c r="A215" s="226" t="s">
        <v>485</v>
      </c>
      <c r="B215" s="176" t="s">
        <v>306</v>
      </c>
      <c r="C215" s="176" t="s">
        <v>309</v>
      </c>
      <c r="D215" s="176" t="s">
        <v>585</v>
      </c>
      <c r="E215" s="178" t="s">
        <v>74</v>
      </c>
      <c r="F215" s="176">
        <v>30</v>
      </c>
      <c r="G215" s="277"/>
      <c r="H215" s="180">
        <f t="shared" si="7"/>
        <v>0</v>
      </c>
    </row>
    <row r="216" spans="1:8" ht="60" customHeight="1">
      <c r="A216" s="226" t="s">
        <v>486</v>
      </c>
      <c r="B216" s="176" t="s">
        <v>308</v>
      </c>
      <c r="C216" s="176" t="s">
        <v>311</v>
      </c>
      <c r="D216" s="176" t="s">
        <v>585</v>
      </c>
      <c r="E216" s="177"/>
      <c r="F216" s="176"/>
      <c r="G216" s="274"/>
      <c r="H216" s="180">
        <f t="shared" si="7"/>
        <v>0</v>
      </c>
    </row>
    <row r="217" spans="1:8" ht="30" customHeight="1">
      <c r="A217" s="226"/>
      <c r="B217" s="181" t="s">
        <v>65</v>
      </c>
      <c r="C217" s="176" t="s">
        <v>577</v>
      </c>
      <c r="D217" s="176"/>
      <c r="E217" s="178" t="s">
        <v>74</v>
      </c>
      <c r="F217" s="176">
        <v>73</v>
      </c>
      <c r="G217" s="277"/>
      <c r="H217" s="180">
        <f t="shared" si="7"/>
        <v>0</v>
      </c>
    </row>
    <row r="218" spans="1:8" ht="30" customHeight="1">
      <c r="A218" s="226"/>
      <c r="B218" s="181" t="s">
        <v>68</v>
      </c>
      <c r="C218" s="176" t="s">
        <v>578</v>
      </c>
      <c r="D218" s="176"/>
      <c r="E218" s="178" t="s">
        <v>74</v>
      </c>
      <c r="F218" s="176">
        <v>4</v>
      </c>
      <c r="G218" s="277"/>
      <c r="H218" s="180">
        <f t="shared" si="7"/>
        <v>0</v>
      </c>
    </row>
    <row r="219" spans="1:8" ht="30" customHeight="1">
      <c r="A219" s="226" t="s">
        <v>487</v>
      </c>
      <c r="B219" s="176" t="s">
        <v>310</v>
      </c>
      <c r="C219" s="176" t="s">
        <v>313</v>
      </c>
      <c r="D219" s="176"/>
      <c r="E219" s="178" t="s">
        <v>74</v>
      </c>
      <c r="F219" s="176">
        <v>2</v>
      </c>
      <c r="G219" s="277"/>
      <c r="H219" s="180">
        <f t="shared" si="7"/>
        <v>0</v>
      </c>
    </row>
    <row r="220" spans="1:8" ht="30" customHeight="1">
      <c r="A220" s="226"/>
      <c r="B220" s="176"/>
      <c r="C220" s="176"/>
      <c r="D220" s="176"/>
      <c r="E220" s="177"/>
      <c r="F220" s="176"/>
      <c r="G220" s="274"/>
      <c r="H220" s="180">
        <f t="shared" si="7"/>
        <v>0</v>
      </c>
    </row>
    <row r="221" spans="1:8" ht="30" customHeight="1">
      <c r="A221" s="226"/>
      <c r="B221" s="176"/>
      <c r="C221" s="176" t="s">
        <v>314</v>
      </c>
      <c r="D221" s="176"/>
      <c r="E221" s="177"/>
      <c r="F221" s="176"/>
      <c r="G221" s="274"/>
      <c r="H221" s="180">
        <f t="shared" si="7"/>
        <v>0</v>
      </c>
    </row>
    <row r="222" spans="1:8" ht="60" customHeight="1">
      <c r="A222" s="226" t="s">
        <v>488</v>
      </c>
      <c r="B222" s="176" t="s">
        <v>312</v>
      </c>
      <c r="C222" s="176" t="s">
        <v>316</v>
      </c>
      <c r="D222" s="176" t="s">
        <v>584</v>
      </c>
      <c r="E222" s="177" t="s">
        <v>243</v>
      </c>
      <c r="F222" s="176">
        <v>220</v>
      </c>
      <c r="G222" s="277"/>
      <c r="H222" s="180">
        <f t="shared" si="7"/>
        <v>0</v>
      </c>
    </row>
    <row r="223" spans="1:8" ht="30" customHeight="1">
      <c r="A223" s="226" t="s">
        <v>489</v>
      </c>
      <c r="B223" s="176" t="s">
        <v>315</v>
      </c>
      <c r="C223" s="176" t="s">
        <v>318</v>
      </c>
      <c r="D223" s="176" t="s">
        <v>584</v>
      </c>
      <c r="E223" s="177" t="s">
        <v>246</v>
      </c>
      <c r="F223" s="176">
        <v>300</v>
      </c>
      <c r="G223" s="277"/>
      <c r="H223" s="180">
        <f t="shared" si="7"/>
        <v>0</v>
      </c>
    </row>
    <row r="224" spans="1:8" ht="30" customHeight="1">
      <c r="A224" s="226" t="s">
        <v>490</v>
      </c>
      <c r="B224" s="176" t="s">
        <v>317</v>
      </c>
      <c r="C224" s="176" t="s">
        <v>320</v>
      </c>
      <c r="D224" s="176" t="s">
        <v>584</v>
      </c>
      <c r="E224" s="177" t="s">
        <v>246</v>
      </c>
      <c r="F224" s="176">
        <v>610</v>
      </c>
      <c r="G224" s="277"/>
      <c r="H224" s="180">
        <f t="shared" si="7"/>
        <v>0</v>
      </c>
    </row>
    <row r="225" spans="1:8" ht="30" customHeight="1">
      <c r="A225" s="226" t="s">
        <v>491</v>
      </c>
      <c r="B225" s="176" t="s">
        <v>319</v>
      </c>
      <c r="C225" s="176" t="s">
        <v>322</v>
      </c>
      <c r="D225" s="176" t="s">
        <v>584</v>
      </c>
      <c r="E225" s="178" t="s">
        <v>74</v>
      </c>
      <c r="F225" s="176">
        <v>6</v>
      </c>
      <c r="G225" s="277"/>
      <c r="H225" s="180">
        <f t="shared" si="7"/>
        <v>0</v>
      </c>
    </row>
    <row r="226" spans="1:8" ht="30" customHeight="1">
      <c r="A226" s="226"/>
      <c r="B226" s="176"/>
      <c r="C226" s="176"/>
      <c r="D226" s="176"/>
      <c r="E226" s="177"/>
      <c r="F226" s="176"/>
      <c r="G226" s="274"/>
      <c r="H226" s="180">
        <f t="shared" si="7"/>
        <v>0</v>
      </c>
    </row>
    <row r="227" spans="1:8" ht="30" customHeight="1">
      <c r="A227" s="226"/>
      <c r="B227" s="176"/>
      <c r="C227" s="176" t="s">
        <v>323</v>
      </c>
      <c r="D227" s="176"/>
      <c r="E227" s="177"/>
      <c r="F227" s="176"/>
      <c r="G227" s="274"/>
      <c r="H227" s="180">
        <f t="shared" si="7"/>
        <v>0</v>
      </c>
    </row>
    <row r="228" spans="1:8" ht="30" customHeight="1">
      <c r="A228" s="226" t="s">
        <v>492</v>
      </c>
      <c r="B228" s="176" t="s">
        <v>321</v>
      </c>
      <c r="C228" s="176" t="s">
        <v>325</v>
      </c>
      <c r="D228" s="176" t="s">
        <v>524</v>
      </c>
      <c r="E228" s="177"/>
      <c r="F228" s="176"/>
      <c r="G228" s="274"/>
      <c r="H228" s="180">
        <f t="shared" si="7"/>
        <v>0</v>
      </c>
    </row>
    <row r="229" spans="1:8" ht="30" customHeight="1">
      <c r="A229" s="226"/>
      <c r="B229" s="181" t="s">
        <v>65</v>
      </c>
      <c r="C229" s="176" t="s">
        <v>579</v>
      </c>
      <c r="D229" s="176"/>
      <c r="E229" s="178" t="s">
        <v>74</v>
      </c>
      <c r="F229" s="176">
        <v>33</v>
      </c>
      <c r="G229" s="277"/>
      <c r="H229" s="180">
        <f t="shared" si="7"/>
        <v>0</v>
      </c>
    </row>
    <row r="230" spans="1:8" ht="30" customHeight="1">
      <c r="A230" s="226"/>
      <c r="B230" s="181" t="s">
        <v>68</v>
      </c>
      <c r="C230" s="176" t="s">
        <v>580</v>
      </c>
      <c r="D230" s="176"/>
      <c r="E230" s="178" t="s">
        <v>74</v>
      </c>
      <c r="F230" s="176">
        <v>9</v>
      </c>
      <c r="G230" s="277"/>
      <c r="H230" s="180">
        <f t="shared" si="7"/>
        <v>0</v>
      </c>
    </row>
    <row r="231" spans="1:8" ht="30" customHeight="1">
      <c r="A231" s="226"/>
      <c r="B231" s="181" t="s">
        <v>85</v>
      </c>
      <c r="C231" s="176" t="s">
        <v>581</v>
      </c>
      <c r="D231" s="176"/>
      <c r="E231" s="178" t="s">
        <v>74</v>
      </c>
      <c r="F231" s="176">
        <v>14</v>
      </c>
      <c r="G231" s="277"/>
      <c r="H231" s="180">
        <f t="shared" si="7"/>
        <v>0</v>
      </c>
    </row>
    <row r="232" spans="1:8" ht="45" customHeight="1">
      <c r="A232" s="226" t="s">
        <v>493</v>
      </c>
      <c r="B232" s="176" t="s">
        <v>324</v>
      </c>
      <c r="C232" s="176" t="s">
        <v>326</v>
      </c>
      <c r="D232" s="176" t="s">
        <v>524</v>
      </c>
      <c r="E232" s="177"/>
      <c r="F232" s="176"/>
      <c r="G232" s="274"/>
      <c r="H232" s="180">
        <f t="shared" si="7"/>
        <v>0</v>
      </c>
    </row>
    <row r="233" spans="1:8" ht="30" customHeight="1">
      <c r="A233" s="226"/>
      <c r="B233" s="181" t="s">
        <v>65</v>
      </c>
      <c r="C233" s="176" t="s">
        <v>582</v>
      </c>
      <c r="D233" s="176"/>
      <c r="E233" s="208" t="s">
        <v>238</v>
      </c>
      <c r="F233" s="176">
        <v>1</v>
      </c>
      <c r="G233" s="277"/>
      <c r="H233" s="180">
        <f t="shared" si="7"/>
        <v>0</v>
      </c>
    </row>
    <row r="234" spans="1:8" ht="30" customHeight="1">
      <c r="A234" s="226"/>
      <c r="B234" s="181" t="s">
        <v>68</v>
      </c>
      <c r="C234" s="176" t="s">
        <v>583</v>
      </c>
      <c r="D234" s="176"/>
      <c r="E234" s="208" t="s">
        <v>238</v>
      </c>
      <c r="F234" s="176">
        <v>1</v>
      </c>
      <c r="G234" s="277"/>
      <c r="H234" s="180">
        <f t="shared" si="7"/>
        <v>0</v>
      </c>
    </row>
    <row r="235" spans="1:8" ht="16.5" thickBot="1">
      <c r="A235" s="229"/>
      <c r="B235" s="182" t="s">
        <v>239</v>
      </c>
      <c r="C235" s="215" t="s">
        <v>240</v>
      </c>
      <c r="D235" s="195"/>
      <c r="E235" s="287"/>
      <c r="F235" s="195"/>
      <c r="G235" s="272" t="s">
        <v>17</v>
      </c>
      <c r="H235" s="196">
        <f>SUM(H156:H234)</f>
        <v>0</v>
      </c>
    </row>
    <row r="236" spans="1:8" ht="16.5" thickBot="1" thickTop="1">
      <c r="A236" s="247"/>
      <c r="B236" s="227"/>
      <c r="C236" s="227"/>
      <c r="D236" s="227"/>
      <c r="E236" s="288"/>
      <c r="F236" s="227"/>
      <c r="G236" s="278"/>
      <c r="H236" s="228"/>
    </row>
    <row r="237" spans="1:8" ht="17.25" thickBot="1" thickTop="1">
      <c r="A237" s="229"/>
      <c r="B237" s="230"/>
      <c r="C237" s="231" t="s">
        <v>18</v>
      </c>
      <c r="D237" s="232"/>
      <c r="E237" s="289"/>
      <c r="F237" s="232"/>
      <c r="G237" s="279"/>
      <c r="H237" s="267"/>
    </row>
    <row r="238" spans="1:8" ht="17.25" thickBot="1" thickTop="1">
      <c r="A238" s="142"/>
      <c r="B238" s="233" t="s">
        <v>12</v>
      </c>
      <c r="C238" s="234" t="str">
        <f>+C16</f>
        <v>EARTH AND BASE WORKS</v>
      </c>
      <c r="D238" s="235"/>
      <c r="E238" s="235"/>
      <c r="F238" s="236"/>
      <c r="G238" s="237" t="s">
        <v>17</v>
      </c>
      <c r="H238" s="237">
        <f>+H16</f>
        <v>0</v>
      </c>
    </row>
    <row r="239" spans="1:8" ht="17.25" thickBot="1" thickTop="1">
      <c r="A239" s="38"/>
      <c r="B239" s="238" t="s">
        <v>13</v>
      </c>
      <c r="C239" s="248" t="str">
        <f>+C17</f>
        <v>ROADWORKS - REMOVALS/RENEWALS</v>
      </c>
      <c r="D239" s="239"/>
      <c r="E239" s="239"/>
      <c r="F239" s="240"/>
      <c r="G239" s="241" t="s">
        <v>17</v>
      </c>
      <c r="H239" s="241">
        <f>+H77</f>
        <v>0</v>
      </c>
    </row>
    <row r="240" spans="1:8" ht="17.25" thickBot="1" thickTop="1">
      <c r="A240" s="38"/>
      <c r="B240" s="242" t="s">
        <v>14</v>
      </c>
      <c r="C240" s="249" t="str">
        <f>+C95</f>
        <v>ROADWORKS - NEW CONSTRUCTION</v>
      </c>
      <c r="D240" s="54"/>
      <c r="E240" s="54"/>
      <c r="F240" s="12"/>
      <c r="G240" s="243" t="s">
        <v>17</v>
      </c>
      <c r="H240" s="243">
        <f>+H95</f>
        <v>0</v>
      </c>
    </row>
    <row r="241" spans="1:8" ht="17.25" thickBot="1" thickTop="1">
      <c r="A241" s="38"/>
      <c r="B241" s="242" t="s">
        <v>15</v>
      </c>
      <c r="C241" s="249" t="str">
        <f>+C102</f>
        <v>JOINT AND CRACK SEALING</v>
      </c>
      <c r="D241" s="54"/>
      <c r="E241" s="54"/>
      <c r="F241" s="12"/>
      <c r="G241" s="243" t="s">
        <v>17</v>
      </c>
      <c r="H241" s="243">
        <f>+H102</f>
        <v>0</v>
      </c>
    </row>
    <row r="242" spans="1:8" ht="17.25" thickBot="1" thickTop="1">
      <c r="A242" s="38"/>
      <c r="B242" s="242" t="s">
        <v>16</v>
      </c>
      <c r="C242" s="249" t="str">
        <f>+C115</f>
        <v>ASSOCIATED DRAINAGE AND UNDERGROUND WORKS</v>
      </c>
      <c r="D242" s="54"/>
      <c r="E242" s="54"/>
      <c r="F242" s="12"/>
      <c r="G242" s="244" t="s">
        <v>17</v>
      </c>
      <c r="H242" s="244">
        <f>+H115</f>
        <v>0</v>
      </c>
    </row>
    <row r="243" spans="1:8" ht="17.25" thickBot="1" thickTop="1">
      <c r="A243" s="38"/>
      <c r="B243" s="245" t="s">
        <v>327</v>
      </c>
      <c r="C243" s="250" t="str">
        <f>+C116</f>
        <v>ADJUSTMENTS</v>
      </c>
      <c r="D243" s="56"/>
      <c r="E243" s="56"/>
      <c r="F243" s="48"/>
      <c r="G243" s="241" t="s">
        <v>17</v>
      </c>
      <c r="H243" s="241">
        <f>+H130</f>
        <v>0</v>
      </c>
    </row>
    <row r="244" spans="1:8" ht="17.25" thickBot="1" thickTop="1">
      <c r="A244" s="142"/>
      <c r="B244" s="242" t="s">
        <v>328</v>
      </c>
      <c r="C244" s="34" t="str">
        <f>+C134</f>
        <v>LANDSCAPING</v>
      </c>
      <c r="D244" s="55"/>
      <c r="E244" s="55"/>
      <c r="F244" s="2"/>
      <c r="G244" s="280" t="s">
        <v>17</v>
      </c>
      <c r="H244" s="246">
        <f>+H134</f>
        <v>0</v>
      </c>
    </row>
    <row r="245" spans="1:8" ht="17.25" thickBot="1" thickTop="1">
      <c r="A245" s="38"/>
      <c r="B245" s="242" t="s">
        <v>494</v>
      </c>
      <c r="C245" s="251" t="str">
        <f>+C153</f>
        <v>MISCELLANEOUS</v>
      </c>
      <c r="D245" s="54"/>
      <c r="E245" s="54"/>
      <c r="F245" s="12"/>
      <c r="G245" s="243" t="s">
        <v>17</v>
      </c>
      <c r="H245" s="243">
        <f>+H153</f>
        <v>0</v>
      </c>
    </row>
    <row r="246" spans="1:8" ht="17.25" thickBot="1" thickTop="1">
      <c r="A246" s="38"/>
      <c r="B246" s="242" t="s">
        <v>239</v>
      </c>
      <c r="C246" s="249" t="str">
        <f>+C235</f>
        <v>STREETSCAPING</v>
      </c>
      <c r="D246" s="54"/>
      <c r="E246" s="54"/>
      <c r="F246" s="12"/>
      <c r="G246" s="243" t="s">
        <v>17</v>
      </c>
      <c r="H246" s="243">
        <f>+H235</f>
        <v>0</v>
      </c>
    </row>
    <row r="247" spans="1:8" ht="15.75" thickTop="1">
      <c r="A247" s="38"/>
      <c r="B247" s="261" t="s">
        <v>51</v>
      </c>
      <c r="C247" s="160"/>
      <c r="D247" s="160"/>
      <c r="E247" s="142" t="s">
        <v>52</v>
      </c>
      <c r="F247" s="290">
        <f>SUM(H238:H246)</f>
        <v>0</v>
      </c>
      <c r="G247" s="281"/>
      <c r="H247" s="162"/>
    </row>
    <row r="248" spans="1:8" ht="29.25" customHeight="1">
      <c r="A248" s="38"/>
      <c r="B248" s="291" t="s">
        <v>53</v>
      </c>
      <c r="C248" s="292"/>
      <c r="D248" s="293"/>
      <c r="E248" s="293"/>
      <c r="F248" s="292"/>
      <c r="G248" s="294"/>
      <c r="H248" s="295"/>
    </row>
    <row r="249" spans="1:8" ht="36" customHeight="1">
      <c r="A249" s="38"/>
      <c r="B249" s="296" t="s">
        <v>28</v>
      </c>
      <c r="C249" s="292"/>
      <c r="D249" s="293"/>
      <c r="E249" s="293"/>
      <c r="F249" s="292"/>
      <c r="G249" s="294"/>
      <c r="H249" s="295"/>
    </row>
    <row r="250" spans="1:8" ht="15">
      <c r="A250" s="38"/>
      <c r="B250" s="262"/>
      <c r="C250" s="263"/>
      <c r="D250" s="264"/>
      <c r="E250" s="264"/>
      <c r="F250" s="263"/>
      <c r="G250" s="281"/>
      <c r="H250" s="59"/>
    </row>
    <row r="251" ht="15">
      <c r="A251" s="142"/>
    </row>
    <row r="252" ht="15">
      <c r="A252" s="142"/>
    </row>
  </sheetData>
  <sheetProtection password="DEDC" sheet="1" objects="1" scenarios="1"/>
  <dataValidations count="1">
    <dataValidation type="decimal" operator="greaterThan" allowBlank="1" showInputMessage="1" showErrorMessage="1" errorTitle="Illegal Entry" error="No unit prices below 0 (negative) will be accepted" sqref="G7:G15 G97:G101 G117:G129 G80:G94 G133 G19:G76 G104:G114 G136:G152 G156:G234">
      <formula1>0</formula1>
    </dataValidation>
  </dataValidations>
  <printOptions/>
  <pageMargins left="0.5" right="0.5" top="0.75" bottom="0.75" header="0.25" footer="0.25"/>
  <pageSetup fitToHeight="8" fitToWidth="1" horizontalDpi="600" verticalDpi="600" orientation="portrait" scale="56" r:id="rId1"/>
  <headerFooter alignWithMargins="0">
    <oddHeader>&amp;L&amp;10The City of Winnipeg
Bid Opportunity No. 138-2004&amp;R&amp;10Bid Submission
Page &amp;P+3 of 15</oddHeader>
    <oddFooter xml:space="preserve">&amp;R__________________
Name of Bidder                    </oddFooter>
  </headerFooter>
</worksheet>
</file>

<file path=xl/worksheets/sheet3.xml><?xml version="1.0" encoding="utf-8"?>
<worksheet xmlns="http://schemas.openxmlformats.org/spreadsheetml/2006/main" xmlns:r="http://schemas.openxmlformats.org/officeDocument/2006/relationships">
  <dimension ref="A1:H122"/>
  <sheetViews>
    <sheetView showZeros="0" showOutlineSymbols="0" view="pageBreakPreview" zoomScale="75" zoomScaleNormal="87" zoomScaleSheetLayoutView="75" workbookViewId="0" topLeftCell="A1">
      <selection activeCell="G119" sqref="G119"/>
    </sheetView>
  </sheetViews>
  <sheetFormatPr defaultColWidth="8.77734375" defaultRowHeight="15"/>
  <cols>
    <col min="1" max="1" width="7.88671875" style="41" customWidth="1"/>
    <col min="2" max="2" width="8.77734375" style="28" customWidth="1"/>
    <col min="3" max="3" width="36.77734375" style="0" customWidth="1"/>
    <col min="4" max="4" width="12.77734375" style="50" customWidth="1"/>
    <col min="5" max="5" width="6.77734375" style="0" customWidth="1"/>
    <col min="6" max="6" width="11.77734375" style="0" customWidth="1"/>
    <col min="7" max="7" width="11.77734375" style="41" customWidth="1"/>
    <col min="8" max="8" width="16.77734375" style="41" customWidth="1"/>
    <col min="9" max="16384" width="10.5546875" style="0" customWidth="1"/>
  </cols>
  <sheetData>
    <row r="1" spans="1:8" ht="15.75">
      <c r="A1" s="65"/>
      <c r="B1" s="63" t="s">
        <v>0</v>
      </c>
      <c r="C1" s="64"/>
      <c r="D1" s="64"/>
      <c r="E1" s="64"/>
      <c r="F1" s="64"/>
      <c r="G1" s="65"/>
      <c r="H1" s="64"/>
    </row>
    <row r="2" spans="1:8" ht="15">
      <c r="A2" s="62"/>
      <c r="B2" s="29" t="s">
        <v>48</v>
      </c>
      <c r="C2" s="3"/>
      <c r="D2" s="3"/>
      <c r="E2" s="3"/>
      <c r="F2" s="3"/>
      <c r="G2" s="62"/>
      <c r="H2" s="3"/>
    </row>
    <row r="3" spans="1:8" ht="15">
      <c r="A3" s="35"/>
      <c r="B3" s="28" t="s">
        <v>1</v>
      </c>
      <c r="C3" s="86"/>
      <c r="D3" s="86"/>
      <c r="E3" s="86"/>
      <c r="F3" s="86"/>
      <c r="G3" s="135"/>
      <c r="H3" s="136"/>
    </row>
    <row r="4" spans="1:8" ht="15">
      <c r="A4" s="77" t="s">
        <v>29</v>
      </c>
      <c r="B4" s="30" t="s">
        <v>3</v>
      </c>
      <c r="C4" s="9" t="s">
        <v>4</v>
      </c>
      <c r="D4" s="8" t="s">
        <v>5</v>
      </c>
      <c r="E4" s="10" t="s">
        <v>6</v>
      </c>
      <c r="F4" s="10" t="s">
        <v>7</v>
      </c>
      <c r="G4" s="36" t="s">
        <v>8</v>
      </c>
      <c r="H4" s="8" t="s">
        <v>9</v>
      </c>
    </row>
    <row r="5" spans="1:8" ht="15.75" thickBot="1">
      <c r="A5" s="37"/>
      <c r="B5" s="110"/>
      <c r="C5" s="111"/>
      <c r="D5" s="112" t="s">
        <v>10</v>
      </c>
      <c r="E5" s="113"/>
      <c r="F5" s="114" t="s">
        <v>11</v>
      </c>
      <c r="G5" s="115"/>
      <c r="H5" s="164"/>
    </row>
    <row r="6" spans="1:8" ht="21" thickTop="1">
      <c r="A6" s="38"/>
      <c r="B6" s="137" t="s">
        <v>54</v>
      </c>
      <c r="C6" s="14"/>
      <c r="D6" s="138"/>
      <c r="E6" s="139"/>
      <c r="F6" s="138"/>
      <c r="G6" s="140"/>
      <c r="H6" s="141"/>
    </row>
    <row r="7" spans="1:8" s="99" customFormat="1" ht="29.25" customHeight="1">
      <c r="A7" s="95"/>
      <c r="B7" s="93" t="s">
        <v>12</v>
      </c>
      <c r="C7" s="94" t="s">
        <v>31</v>
      </c>
      <c r="D7" s="96"/>
      <c r="E7" s="97"/>
      <c r="F7" s="97"/>
      <c r="G7" s="95"/>
      <c r="H7" s="98" t="s">
        <v>2</v>
      </c>
    </row>
    <row r="8" spans="1:8" ht="15.75">
      <c r="A8" s="39"/>
      <c r="B8" s="31"/>
      <c r="C8" s="91"/>
      <c r="D8" s="51"/>
      <c r="E8" s="4"/>
      <c r="F8" s="4"/>
      <c r="G8" s="39"/>
      <c r="H8" s="43"/>
    </row>
    <row r="9" spans="1:8" ht="15.75">
      <c r="A9" s="39"/>
      <c r="B9" s="32"/>
      <c r="C9" s="66" t="s">
        <v>19</v>
      </c>
      <c r="D9" s="24"/>
      <c r="E9" s="22" t="s">
        <v>2</v>
      </c>
      <c r="F9" s="22" t="s">
        <v>2</v>
      </c>
      <c r="G9" s="39" t="s">
        <v>2</v>
      </c>
      <c r="H9" s="43"/>
    </row>
    <row r="10" spans="1:8" ht="15.75">
      <c r="A10" s="39"/>
      <c r="B10" s="32"/>
      <c r="C10" s="66"/>
      <c r="D10" s="24"/>
      <c r="E10" s="22"/>
      <c r="F10" s="22"/>
      <c r="G10" s="39"/>
      <c r="H10" s="43"/>
    </row>
    <row r="11" spans="1:8" ht="15.75">
      <c r="A11" s="39"/>
      <c r="B11" s="32"/>
      <c r="C11" s="67" t="s">
        <v>20</v>
      </c>
      <c r="D11" s="24"/>
      <c r="E11" s="21"/>
      <c r="F11" s="24"/>
      <c r="G11" s="39"/>
      <c r="H11" s="43"/>
    </row>
    <row r="12" spans="1:8" ht="15.75">
      <c r="A12" s="39"/>
      <c r="B12" s="32"/>
      <c r="C12" s="5"/>
      <c r="D12" s="24"/>
      <c r="E12" s="21"/>
      <c r="F12" s="24"/>
      <c r="G12" s="39"/>
      <c r="H12" s="43"/>
    </row>
    <row r="13" spans="1:8" ht="15.75">
      <c r="A13" s="39"/>
      <c r="B13" s="16"/>
      <c r="C13" s="67" t="s">
        <v>23</v>
      </c>
      <c r="D13" s="24"/>
      <c r="E13" s="23"/>
      <c r="F13" s="22"/>
      <c r="G13" s="39"/>
      <c r="H13" s="43"/>
    </row>
    <row r="14" spans="1:8" ht="15">
      <c r="A14" s="39"/>
      <c r="B14" s="15"/>
      <c r="D14" s="24"/>
      <c r="E14" s="22"/>
      <c r="F14" s="22"/>
      <c r="G14" s="39"/>
      <c r="H14" s="43"/>
    </row>
    <row r="15" spans="1:8" ht="31.5">
      <c r="A15" s="39"/>
      <c r="B15" s="16"/>
      <c r="C15" s="67" t="s">
        <v>24</v>
      </c>
      <c r="D15" s="24"/>
      <c r="E15" s="23"/>
      <c r="F15" s="22"/>
      <c r="G15" s="39"/>
      <c r="H15" s="43"/>
    </row>
    <row r="16" spans="1:8" ht="15">
      <c r="A16" s="42"/>
      <c r="B16" s="15"/>
      <c r="C16" s="1"/>
      <c r="D16" s="52"/>
      <c r="E16" s="22"/>
      <c r="F16" s="22"/>
      <c r="G16" s="42"/>
      <c r="H16" s="45"/>
    </row>
    <row r="17" spans="1:8" ht="15.75">
      <c r="A17" s="39"/>
      <c r="B17" s="26"/>
      <c r="C17" s="67" t="s">
        <v>25</v>
      </c>
      <c r="D17" s="24"/>
      <c r="E17" s="23"/>
      <c r="F17" s="22"/>
      <c r="G17" s="39"/>
      <c r="H17" s="43"/>
    </row>
    <row r="18" spans="1:8" s="85" customFormat="1" ht="15">
      <c r="A18" s="84"/>
      <c r="B18" s="78"/>
      <c r="C18" s="79"/>
      <c r="D18" s="80"/>
      <c r="E18" s="81"/>
      <c r="F18" s="82"/>
      <c r="G18" s="83"/>
      <c r="H18" s="83"/>
    </row>
    <row r="19" spans="1:8" ht="15.75">
      <c r="A19" s="39"/>
      <c r="B19" s="32"/>
      <c r="C19" s="67" t="s">
        <v>26</v>
      </c>
      <c r="D19" s="24"/>
      <c r="E19" s="21"/>
      <c r="F19" s="24"/>
      <c r="G19" s="39"/>
      <c r="H19" s="43"/>
    </row>
    <row r="20" spans="1:8" ht="15.75">
      <c r="A20" s="39"/>
      <c r="B20" s="32"/>
      <c r="C20" s="68"/>
      <c r="D20" s="24"/>
      <c r="E20" s="21"/>
      <c r="F20" s="24"/>
      <c r="G20" s="39"/>
      <c r="H20" s="43"/>
    </row>
    <row r="21" spans="1:8" ht="13.5" customHeight="1">
      <c r="A21" s="39"/>
      <c r="B21" s="15"/>
      <c r="C21" s="67" t="s">
        <v>27</v>
      </c>
      <c r="D21" s="24"/>
      <c r="E21" s="23"/>
      <c r="F21" s="22"/>
      <c r="G21" s="39"/>
      <c r="H21" s="43"/>
    </row>
    <row r="22" spans="1:8" ht="15">
      <c r="A22" s="42"/>
      <c r="B22" s="15"/>
      <c r="C22" s="18"/>
      <c r="D22" s="24"/>
      <c r="E22" s="22"/>
      <c r="F22" s="22"/>
      <c r="G22" s="42"/>
      <c r="H22" s="45"/>
    </row>
    <row r="23" spans="1:8" ht="28.5" customHeight="1" thickBot="1">
      <c r="A23" s="40"/>
      <c r="B23" s="92" t="s">
        <v>12</v>
      </c>
      <c r="C23" s="107" t="str">
        <f>C7</f>
        <v>(INSERT LOCATION AND TYPE OF WORK) </v>
      </c>
      <c r="D23" s="53"/>
      <c r="E23" s="27"/>
      <c r="F23" s="27"/>
      <c r="G23" s="40" t="s">
        <v>17</v>
      </c>
      <c r="H23" s="40">
        <f>SUM(H7:H22)</f>
        <v>0</v>
      </c>
    </row>
    <row r="24" spans="1:8" s="99" customFormat="1" ht="23.25" customHeight="1" thickTop="1">
      <c r="A24" s="95"/>
      <c r="B24" s="93" t="s">
        <v>13</v>
      </c>
      <c r="C24" s="94" t="s">
        <v>31</v>
      </c>
      <c r="D24" s="96"/>
      <c r="E24" s="97"/>
      <c r="F24" s="97"/>
      <c r="G24" s="95"/>
      <c r="H24" s="98"/>
    </row>
    <row r="25" spans="1:8" ht="13.5" customHeight="1">
      <c r="A25" s="39"/>
      <c r="B25" s="31"/>
      <c r="C25" s="91"/>
      <c r="D25" s="24"/>
      <c r="E25" s="21"/>
      <c r="F25" s="21"/>
      <c r="G25" s="39"/>
      <c r="H25" s="43"/>
    </row>
    <row r="26" spans="1:8" ht="15.75">
      <c r="A26" s="39"/>
      <c r="B26" s="32"/>
      <c r="C26" s="66" t="s">
        <v>19</v>
      </c>
      <c r="D26" s="24"/>
      <c r="E26" s="22" t="s">
        <v>2</v>
      </c>
      <c r="F26" s="22" t="s">
        <v>2</v>
      </c>
      <c r="G26" s="39" t="s">
        <v>2</v>
      </c>
      <c r="H26" s="43"/>
    </row>
    <row r="27" spans="1:8" ht="15.75">
      <c r="A27" s="39"/>
      <c r="B27" s="32"/>
      <c r="C27" s="6"/>
      <c r="D27" s="24"/>
      <c r="E27" s="23"/>
      <c r="F27" s="23"/>
      <c r="G27" s="39"/>
      <c r="H27" s="43"/>
    </row>
    <row r="28" spans="1:8" ht="15.75">
      <c r="A28" s="39"/>
      <c r="B28" s="32"/>
      <c r="C28" s="67" t="s">
        <v>20</v>
      </c>
      <c r="D28" s="24"/>
      <c r="E28" s="21"/>
      <c r="F28" s="24"/>
      <c r="G28" s="39"/>
      <c r="H28" s="43"/>
    </row>
    <row r="29" spans="1:8" ht="15.75">
      <c r="A29" s="39"/>
      <c r="B29" s="32"/>
      <c r="C29" s="5"/>
      <c r="D29" s="24"/>
      <c r="E29" s="21"/>
      <c r="F29" s="24"/>
      <c r="G29" s="39"/>
      <c r="H29" s="43"/>
    </row>
    <row r="30" spans="1:8" ht="15.75">
      <c r="A30" s="39"/>
      <c r="B30" s="33"/>
      <c r="C30" s="67" t="s">
        <v>21</v>
      </c>
      <c r="D30" s="24"/>
      <c r="E30" s="23"/>
      <c r="F30" s="22"/>
      <c r="G30" s="39"/>
      <c r="H30" s="43"/>
    </row>
    <row r="31" spans="1:8" s="14" customFormat="1" ht="15">
      <c r="A31" s="39"/>
      <c r="B31" s="33"/>
      <c r="D31" s="24"/>
      <c r="E31" s="22"/>
      <c r="F31" s="22"/>
      <c r="G31" s="39"/>
      <c r="H31" s="43"/>
    </row>
    <row r="32" spans="1:8" ht="15.75">
      <c r="A32" s="39"/>
      <c r="B32" s="16"/>
      <c r="C32" s="67" t="s">
        <v>22</v>
      </c>
      <c r="D32" s="24"/>
      <c r="E32" s="22"/>
      <c r="F32" s="22"/>
      <c r="G32" s="39"/>
      <c r="H32" s="43"/>
    </row>
    <row r="33" spans="1:8" ht="15.75">
      <c r="A33" s="39"/>
      <c r="B33" s="16"/>
      <c r="C33" s="67"/>
      <c r="D33" s="24"/>
      <c r="E33" s="22"/>
      <c r="F33" s="22"/>
      <c r="G33" s="39"/>
      <c r="H33" s="43"/>
    </row>
    <row r="34" spans="1:8" ht="15.75">
      <c r="A34" s="39"/>
      <c r="B34" s="16"/>
      <c r="C34" s="67" t="s">
        <v>23</v>
      </c>
      <c r="D34" s="24"/>
      <c r="E34" s="23"/>
      <c r="F34" s="22"/>
      <c r="G34" s="39"/>
      <c r="H34" s="43"/>
    </row>
    <row r="35" spans="1:8" ht="15">
      <c r="A35" s="39"/>
      <c r="B35" s="15"/>
      <c r="D35" s="24"/>
      <c r="E35" s="22"/>
      <c r="F35" s="22"/>
      <c r="G35" s="39"/>
      <c r="H35" s="43"/>
    </row>
    <row r="36" spans="1:8" ht="31.5">
      <c r="A36" s="39"/>
      <c r="B36" s="16"/>
      <c r="C36" s="67" t="s">
        <v>24</v>
      </c>
      <c r="D36" s="24"/>
      <c r="E36" s="23"/>
      <c r="F36" s="22"/>
      <c r="G36" s="39"/>
      <c r="H36" s="43"/>
    </row>
    <row r="37" spans="1:8" ht="15">
      <c r="A37" s="42"/>
      <c r="B37" s="15"/>
      <c r="C37" s="1"/>
      <c r="D37" s="52"/>
      <c r="E37" s="22"/>
      <c r="F37" s="22"/>
      <c r="G37" s="42"/>
      <c r="H37" s="45"/>
    </row>
    <row r="38" spans="1:8" ht="15.75">
      <c r="A38" s="39"/>
      <c r="B38" s="26"/>
      <c r="C38" s="67" t="s">
        <v>25</v>
      </c>
      <c r="D38" s="24"/>
      <c r="E38" s="23"/>
      <c r="F38" s="22"/>
      <c r="G38" s="39"/>
      <c r="H38" s="43"/>
    </row>
    <row r="39" spans="1:8" ht="15.75">
      <c r="A39" s="39"/>
      <c r="B39" s="26"/>
      <c r="C39" s="67"/>
      <c r="D39" s="24"/>
      <c r="E39" s="23"/>
      <c r="F39" s="22"/>
      <c r="G39" s="39"/>
      <c r="H39" s="43"/>
    </row>
    <row r="40" spans="1:8" ht="15.75">
      <c r="A40" s="39"/>
      <c r="B40" s="32"/>
      <c r="C40" s="67" t="s">
        <v>26</v>
      </c>
      <c r="D40" s="24"/>
      <c r="E40" s="21"/>
      <c r="F40" s="24"/>
      <c r="G40" s="39"/>
      <c r="H40" s="43"/>
    </row>
    <row r="41" spans="1:8" ht="15.75">
      <c r="A41" s="39"/>
      <c r="B41" s="32"/>
      <c r="C41" s="68"/>
      <c r="D41" s="24"/>
      <c r="E41" s="21"/>
      <c r="F41" s="24"/>
      <c r="G41" s="39"/>
      <c r="H41" s="43"/>
    </row>
    <row r="42" spans="1:8" ht="13.5" customHeight="1">
      <c r="A42" s="39"/>
      <c r="B42" s="15"/>
      <c r="C42" s="67" t="s">
        <v>27</v>
      </c>
      <c r="D42" s="24"/>
      <c r="E42" s="23"/>
      <c r="F42" s="22"/>
      <c r="G42" s="39"/>
      <c r="H42" s="43"/>
    </row>
    <row r="43" spans="1:8" ht="15">
      <c r="A43" s="42"/>
      <c r="B43" s="19"/>
      <c r="C43" s="20"/>
      <c r="D43" s="24"/>
      <c r="E43" s="22"/>
      <c r="F43" s="22"/>
      <c r="G43" s="42"/>
      <c r="H43" s="45"/>
    </row>
    <row r="44" spans="1:8" s="99" customFormat="1" ht="28.5" customHeight="1" thickBot="1">
      <c r="A44" s="100"/>
      <c r="B44" s="92" t="s">
        <v>13</v>
      </c>
      <c r="C44" s="106" t="str">
        <f>C24</f>
        <v>(INSERT LOCATION AND TYPE OF WORK) </v>
      </c>
      <c r="D44" s="101"/>
      <c r="E44" s="102"/>
      <c r="F44" s="102"/>
      <c r="G44" s="100" t="s">
        <v>17</v>
      </c>
      <c r="H44" s="100">
        <f>SUM(H24:H43)</f>
        <v>0</v>
      </c>
    </row>
    <row r="45" spans="1:8" s="99" customFormat="1" ht="29.25" customHeight="1" thickTop="1">
      <c r="A45" s="95"/>
      <c r="B45" s="93" t="s">
        <v>14</v>
      </c>
      <c r="C45" s="170" t="s">
        <v>31</v>
      </c>
      <c r="D45" s="96"/>
      <c r="E45" s="97"/>
      <c r="F45" s="97"/>
      <c r="G45" s="95"/>
      <c r="H45" s="98"/>
    </row>
    <row r="46" spans="1:8" ht="15.75">
      <c r="A46" s="39"/>
      <c r="B46" s="31"/>
      <c r="C46" s="91"/>
      <c r="D46" s="24"/>
      <c r="E46" s="21"/>
      <c r="F46" s="21"/>
      <c r="G46" s="39"/>
      <c r="H46" s="43"/>
    </row>
    <row r="47" spans="1:8" ht="15.75">
      <c r="A47" s="39"/>
      <c r="B47" s="32"/>
      <c r="C47" s="66" t="s">
        <v>19</v>
      </c>
      <c r="D47" s="24"/>
      <c r="E47" s="22" t="s">
        <v>2</v>
      </c>
      <c r="F47" s="22" t="s">
        <v>2</v>
      </c>
      <c r="G47" s="39" t="s">
        <v>2</v>
      </c>
      <c r="H47" s="43"/>
    </row>
    <row r="48" spans="1:8" ht="15.75">
      <c r="A48" s="39"/>
      <c r="B48" s="32"/>
      <c r="C48" s="6"/>
      <c r="D48" s="24"/>
      <c r="E48" s="23"/>
      <c r="F48" s="23"/>
      <c r="G48" s="39"/>
      <c r="H48" s="43"/>
    </row>
    <row r="49" spans="1:8" ht="15.75">
      <c r="A49" s="39"/>
      <c r="B49" s="32"/>
      <c r="C49" s="67" t="s">
        <v>20</v>
      </c>
      <c r="D49" s="24"/>
      <c r="E49" s="21"/>
      <c r="F49" s="24"/>
      <c r="G49" s="39"/>
      <c r="H49" s="43"/>
    </row>
    <row r="50" spans="1:8" ht="15.75">
      <c r="A50" s="39"/>
      <c r="B50" s="32"/>
      <c r="C50" s="5"/>
      <c r="D50" s="24"/>
      <c r="E50" s="21"/>
      <c r="F50" s="24"/>
      <c r="G50" s="39"/>
      <c r="H50" s="43"/>
    </row>
    <row r="51" spans="1:8" ht="15.75">
      <c r="A51" s="39"/>
      <c r="B51" s="33"/>
      <c r="C51" s="67" t="s">
        <v>21</v>
      </c>
      <c r="D51" s="24"/>
      <c r="E51" s="23"/>
      <c r="F51" s="22"/>
      <c r="G51" s="39"/>
      <c r="H51" s="43"/>
    </row>
    <row r="52" spans="1:8" s="14" customFormat="1" ht="15">
      <c r="A52" s="39"/>
      <c r="B52" s="33"/>
      <c r="D52" s="24"/>
      <c r="E52" s="22"/>
      <c r="F52" s="22"/>
      <c r="G52" s="39"/>
      <c r="H52" s="43"/>
    </row>
    <row r="53" spans="1:8" ht="15.75">
      <c r="A53" s="39"/>
      <c r="B53" s="16"/>
      <c r="C53" s="67" t="s">
        <v>22</v>
      </c>
      <c r="D53" s="24"/>
      <c r="E53" s="22"/>
      <c r="F53" s="22"/>
      <c r="G53" s="39"/>
      <c r="H53" s="43"/>
    </row>
    <row r="54" spans="1:8" ht="15.75">
      <c r="A54" s="39"/>
      <c r="B54" s="16"/>
      <c r="C54" s="67"/>
      <c r="D54" s="24"/>
      <c r="E54" s="22"/>
      <c r="F54" s="22"/>
      <c r="G54" s="39"/>
      <c r="H54" s="43"/>
    </row>
    <row r="55" spans="1:8" ht="15.75">
      <c r="A55" s="39"/>
      <c r="B55" s="16"/>
      <c r="C55" s="67" t="s">
        <v>23</v>
      </c>
      <c r="D55" s="24"/>
      <c r="E55" s="23"/>
      <c r="F55" s="22"/>
      <c r="G55" s="39"/>
      <c r="H55" s="43"/>
    </row>
    <row r="56" spans="1:8" ht="15">
      <c r="A56" s="39"/>
      <c r="B56" s="15"/>
      <c r="D56" s="24"/>
      <c r="E56" s="22"/>
      <c r="F56" s="22"/>
      <c r="G56" s="39"/>
      <c r="H56" s="43"/>
    </row>
    <row r="57" spans="1:8" ht="31.5">
      <c r="A57" s="39"/>
      <c r="B57" s="16"/>
      <c r="C57" s="67" t="s">
        <v>24</v>
      </c>
      <c r="D57" s="24"/>
      <c r="E57" s="23"/>
      <c r="F57" s="22"/>
      <c r="G57" s="39"/>
      <c r="H57" s="43"/>
    </row>
    <row r="58" spans="1:8" ht="15">
      <c r="A58" s="42"/>
      <c r="B58" s="15"/>
      <c r="C58" s="1"/>
      <c r="D58" s="52"/>
      <c r="E58" s="22"/>
      <c r="F58" s="22"/>
      <c r="G58" s="42"/>
      <c r="H58" s="45"/>
    </row>
    <row r="59" spans="1:8" ht="15.75">
      <c r="A59" s="39"/>
      <c r="B59" s="26"/>
      <c r="C59" s="67" t="s">
        <v>25</v>
      </c>
      <c r="D59" s="24"/>
      <c r="E59" s="23"/>
      <c r="F59" s="22"/>
      <c r="G59" s="39"/>
      <c r="H59" s="43"/>
    </row>
    <row r="60" spans="1:8" ht="15.75">
      <c r="A60" s="39"/>
      <c r="B60" s="26"/>
      <c r="C60" s="67"/>
      <c r="D60" s="24"/>
      <c r="E60" s="23"/>
      <c r="F60" s="22"/>
      <c r="G60" s="39"/>
      <c r="H60" s="43"/>
    </row>
    <row r="61" spans="1:8" ht="15.75">
      <c r="A61" s="39"/>
      <c r="B61" s="32"/>
      <c r="C61" s="67" t="s">
        <v>26</v>
      </c>
      <c r="D61" s="24"/>
      <c r="E61" s="21"/>
      <c r="F61" s="24"/>
      <c r="G61" s="39"/>
      <c r="H61" s="43"/>
    </row>
    <row r="62" spans="1:8" ht="15.75">
      <c r="A62" s="39"/>
      <c r="B62" s="32"/>
      <c r="C62" s="68"/>
      <c r="D62" s="24"/>
      <c r="E62" s="21"/>
      <c r="F62" s="24"/>
      <c r="G62" s="39"/>
      <c r="H62" s="43"/>
    </row>
    <row r="63" spans="1:8" ht="13.5" customHeight="1">
      <c r="A63" s="39"/>
      <c r="B63" s="15"/>
      <c r="C63" s="67" t="s">
        <v>27</v>
      </c>
      <c r="D63" s="24"/>
      <c r="E63" s="23"/>
      <c r="F63" s="22"/>
      <c r="G63" s="39"/>
      <c r="H63" s="43"/>
    </row>
    <row r="64" spans="1:8" ht="15">
      <c r="A64" s="39"/>
      <c r="B64" s="15"/>
      <c r="D64" s="24"/>
      <c r="E64" s="22"/>
      <c r="F64" s="22"/>
      <c r="G64" s="39"/>
      <c r="H64" s="43"/>
    </row>
    <row r="65" spans="1:8" s="99" customFormat="1" ht="28.5" customHeight="1" thickBot="1">
      <c r="A65" s="100"/>
      <c r="B65" s="92" t="s">
        <v>14</v>
      </c>
      <c r="C65" s="106" t="str">
        <f>C45</f>
        <v>(INSERT LOCATION AND TYPE OF WORK) </v>
      </c>
      <c r="D65" s="101"/>
      <c r="E65" s="102"/>
      <c r="F65" s="102"/>
      <c r="G65" s="100" t="s">
        <v>17</v>
      </c>
      <c r="H65" s="100">
        <f>SUM(H45:H64)</f>
        <v>0</v>
      </c>
    </row>
    <row r="66" spans="1:8" ht="21" thickTop="1">
      <c r="A66" s="38"/>
      <c r="B66" s="165" t="s">
        <v>55</v>
      </c>
      <c r="C66" s="14"/>
      <c r="D66" s="166"/>
      <c r="E66" s="167"/>
      <c r="F66" s="166"/>
      <c r="G66" s="43"/>
      <c r="H66" s="168"/>
    </row>
    <row r="67" spans="1:8" s="99" customFormat="1" ht="32.25" customHeight="1">
      <c r="A67" s="95"/>
      <c r="B67" s="93" t="s">
        <v>15</v>
      </c>
      <c r="C67" s="94" t="s">
        <v>31</v>
      </c>
      <c r="D67" s="96"/>
      <c r="E67" s="97"/>
      <c r="F67" s="97"/>
      <c r="G67" s="95"/>
      <c r="H67" s="98"/>
    </row>
    <row r="68" spans="1:8" ht="15.75">
      <c r="A68" s="39"/>
      <c r="B68" s="31"/>
      <c r="C68" s="91"/>
      <c r="D68" s="24"/>
      <c r="E68" s="21"/>
      <c r="F68" s="21"/>
      <c r="G68" s="39"/>
      <c r="H68" s="43"/>
    </row>
    <row r="69" spans="1:8" ht="15.75">
      <c r="A69" s="39"/>
      <c r="B69" s="32"/>
      <c r="C69" s="66" t="s">
        <v>19</v>
      </c>
      <c r="D69" s="24"/>
      <c r="E69" s="22" t="s">
        <v>2</v>
      </c>
      <c r="F69" s="22" t="s">
        <v>2</v>
      </c>
      <c r="G69" s="39" t="s">
        <v>2</v>
      </c>
      <c r="H69" s="43"/>
    </row>
    <row r="70" spans="1:8" ht="15.75">
      <c r="A70" s="39"/>
      <c r="B70" s="32"/>
      <c r="C70" s="6"/>
      <c r="D70" s="24"/>
      <c r="E70" s="23"/>
      <c r="F70" s="23"/>
      <c r="G70" s="39"/>
      <c r="H70" s="43"/>
    </row>
    <row r="71" spans="1:8" ht="15.75">
      <c r="A71" s="39"/>
      <c r="B71" s="32"/>
      <c r="C71" s="67" t="s">
        <v>20</v>
      </c>
      <c r="D71" s="24"/>
      <c r="E71" s="21"/>
      <c r="F71" s="24"/>
      <c r="G71" s="39"/>
      <c r="H71" s="43"/>
    </row>
    <row r="72" spans="1:8" ht="15.75">
      <c r="A72" s="39"/>
      <c r="B72" s="32"/>
      <c r="C72" s="5"/>
      <c r="D72" s="24"/>
      <c r="E72" s="21"/>
      <c r="F72" s="24"/>
      <c r="G72" s="39"/>
      <c r="H72" s="43"/>
    </row>
    <row r="73" spans="1:8" ht="15.75">
      <c r="A73" s="39"/>
      <c r="B73" s="33"/>
      <c r="C73" s="67" t="s">
        <v>21</v>
      </c>
      <c r="D73" s="24"/>
      <c r="E73" s="23"/>
      <c r="F73" s="22"/>
      <c r="G73" s="39"/>
      <c r="H73" s="43"/>
    </row>
    <row r="74" spans="1:8" s="14" customFormat="1" ht="15">
      <c r="A74" s="39"/>
      <c r="B74" s="33"/>
      <c r="D74" s="24"/>
      <c r="E74" s="22"/>
      <c r="F74" s="22"/>
      <c r="G74" s="39"/>
      <c r="H74" s="43"/>
    </row>
    <row r="75" spans="1:8" ht="15.75">
      <c r="A75" s="39"/>
      <c r="B75" s="16"/>
      <c r="C75" s="67" t="s">
        <v>22</v>
      </c>
      <c r="D75" s="24"/>
      <c r="E75" s="22"/>
      <c r="F75" s="22"/>
      <c r="G75" s="39"/>
      <c r="H75" s="43"/>
    </row>
    <row r="76" spans="1:8" ht="15.75">
      <c r="A76" s="39"/>
      <c r="B76" s="16"/>
      <c r="C76" s="67"/>
      <c r="D76" s="24"/>
      <c r="E76" s="22"/>
      <c r="F76" s="22"/>
      <c r="G76" s="39"/>
      <c r="H76" s="43"/>
    </row>
    <row r="77" spans="1:8" ht="15.75">
      <c r="A77" s="39"/>
      <c r="B77" s="16"/>
      <c r="C77" s="67" t="s">
        <v>23</v>
      </c>
      <c r="D77" s="24"/>
      <c r="E77" s="23"/>
      <c r="F77" s="22"/>
      <c r="G77" s="39"/>
      <c r="H77" s="43"/>
    </row>
    <row r="78" spans="1:8" ht="15">
      <c r="A78" s="39"/>
      <c r="B78" s="15"/>
      <c r="D78" s="24"/>
      <c r="E78" s="22"/>
      <c r="F78" s="22"/>
      <c r="G78" s="39"/>
      <c r="H78" s="43"/>
    </row>
    <row r="79" spans="1:8" ht="31.5">
      <c r="A79" s="39"/>
      <c r="B79" s="16"/>
      <c r="C79" s="67" t="s">
        <v>24</v>
      </c>
      <c r="D79" s="24"/>
      <c r="E79" s="23"/>
      <c r="F79" s="22"/>
      <c r="G79" s="39"/>
      <c r="H79" s="43"/>
    </row>
    <row r="80" spans="1:8" ht="15">
      <c r="A80" s="42"/>
      <c r="B80" s="15"/>
      <c r="C80" s="1"/>
      <c r="D80" s="52"/>
      <c r="E80" s="22"/>
      <c r="F80" s="22"/>
      <c r="G80" s="42"/>
      <c r="H80" s="45"/>
    </row>
    <row r="81" spans="1:8" ht="15.75">
      <c r="A81" s="39"/>
      <c r="B81" s="26"/>
      <c r="C81" s="67" t="s">
        <v>25</v>
      </c>
      <c r="D81" s="24"/>
      <c r="E81" s="23"/>
      <c r="F81" s="22"/>
      <c r="G81" s="39"/>
      <c r="H81" s="43"/>
    </row>
    <row r="82" spans="1:8" ht="15.75">
      <c r="A82" s="39"/>
      <c r="B82" s="26"/>
      <c r="C82" s="67"/>
      <c r="D82" s="24"/>
      <c r="E82" s="23"/>
      <c r="F82" s="22"/>
      <c r="G82" s="39"/>
      <c r="H82" s="43"/>
    </row>
    <row r="83" spans="1:8" ht="15.75">
      <c r="A83" s="39"/>
      <c r="B83" s="32"/>
      <c r="C83" s="67" t="s">
        <v>26</v>
      </c>
      <c r="D83" s="24"/>
      <c r="E83" s="21"/>
      <c r="F83" s="24"/>
      <c r="G83" s="39"/>
      <c r="H83" s="43"/>
    </row>
    <row r="84" spans="1:8" ht="15.75">
      <c r="A84" s="39"/>
      <c r="B84" s="32"/>
      <c r="C84" s="68"/>
      <c r="D84" s="24"/>
      <c r="E84" s="21"/>
      <c r="F84" s="24"/>
      <c r="G84" s="39"/>
      <c r="H84" s="43"/>
    </row>
    <row r="85" spans="1:8" ht="13.5" customHeight="1">
      <c r="A85" s="39"/>
      <c r="B85" s="15"/>
      <c r="C85" s="67" t="s">
        <v>27</v>
      </c>
      <c r="D85" s="24"/>
      <c r="E85" s="23"/>
      <c r="F85" s="22"/>
      <c r="G85" s="39"/>
      <c r="H85" s="43"/>
    </row>
    <row r="86" spans="1:8" ht="13.5" customHeight="1">
      <c r="A86" s="39"/>
      <c r="B86" s="15"/>
      <c r="C86" s="67"/>
      <c r="D86" s="24"/>
      <c r="E86" s="23"/>
      <c r="F86" s="22"/>
      <c r="G86" s="39"/>
      <c r="H86" s="43"/>
    </row>
    <row r="87" spans="1:8" s="99" customFormat="1" ht="28.5" customHeight="1" thickBot="1">
      <c r="A87" s="100"/>
      <c r="B87" s="92" t="s">
        <v>15</v>
      </c>
      <c r="C87" s="106" t="str">
        <f>C67</f>
        <v>(INSERT LOCATION AND TYPE OF WORK) </v>
      </c>
      <c r="D87" s="101"/>
      <c r="E87" s="102"/>
      <c r="F87" s="102"/>
      <c r="G87" s="100" t="s">
        <v>17</v>
      </c>
      <c r="H87" s="100">
        <f>SUM(H67:H86)</f>
        <v>0</v>
      </c>
    </row>
    <row r="88" spans="1:8" s="99" customFormat="1" ht="28.5" customHeight="1" thickTop="1">
      <c r="A88" s="103"/>
      <c r="B88" s="93" t="s">
        <v>16</v>
      </c>
      <c r="C88" s="94" t="s">
        <v>31</v>
      </c>
      <c r="D88" s="96"/>
      <c r="E88" s="97"/>
      <c r="F88" s="97"/>
      <c r="G88" s="103"/>
      <c r="H88" s="104"/>
    </row>
    <row r="89" spans="1:8" ht="15.75">
      <c r="A89" s="44"/>
      <c r="B89" s="31"/>
      <c r="C89" s="91"/>
      <c r="D89" s="24"/>
      <c r="E89" s="21"/>
      <c r="F89" s="21"/>
      <c r="G89" s="44"/>
      <c r="H89" s="7"/>
    </row>
    <row r="90" spans="1:8" ht="15.75">
      <c r="A90" s="39"/>
      <c r="B90" s="32"/>
      <c r="C90" s="66" t="s">
        <v>19</v>
      </c>
      <c r="D90" s="24"/>
      <c r="E90" s="22" t="s">
        <v>2</v>
      </c>
      <c r="F90" s="22" t="s">
        <v>2</v>
      </c>
      <c r="G90" s="39" t="s">
        <v>2</v>
      </c>
      <c r="H90" s="43"/>
    </row>
    <row r="91" spans="1:8" ht="15.75">
      <c r="A91" s="39"/>
      <c r="B91" s="32"/>
      <c r="C91" s="6"/>
      <c r="D91" s="24"/>
      <c r="E91" s="23"/>
      <c r="F91" s="23"/>
      <c r="G91" s="39"/>
      <c r="H91" s="43"/>
    </row>
    <row r="92" spans="1:8" ht="15.75">
      <c r="A92" s="39"/>
      <c r="B92" s="32"/>
      <c r="C92" s="67" t="s">
        <v>20</v>
      </c>
      <c r="D92" s="24"/>
      <c r="E92" s="21"/>
      <c r="F92" s="24"/>
      <c r="G92" s="39"/>
      <c r="H92" s="43"/>
    </row>
    <row r="93" spans="1:8" s="76" customFormat="1" ht="15">
      <c r="A93" s="74"/>
      <c r="B93" s="69"/>
      <c r="C93" s="70"/>
      <c r="D93" s="71"/>
      <c r="E93" s="72"/>
      <c r="F93" s="73"/>
      <c r="G93" s="74"/>
      <c r="H93" s="75"/>
    </row>
    <row r="94" spans="1:8" ht="15.75">
      <c r="A94" s="39"/>
      <c r="B94" s="33"/>
      <c r="C94" s="67" t="s">
        <v>21</v>
      </c>
      <c r="D94" s="24"/>
      <c r="E94" s="23"/>
      <c r="F94" s="22"/>
      <c r="G94" s="39"/>
      <c r="H94" s="43"/>
    </row>
    <row r="95" spans="1:8" s="14" customFormat="1" ht="15">
      <c r="A95" s="39"/>
      <c r="B95" s="33"/>
      <c r="D95" s="24"/>
      <c r="E95" s="22"/>
      <c r="F95" s="22"/>
      <c r="G95" s="39"/>
      <c r="H95" s="43"/>
    </row>
    <row r="96" spans="1:8" ht="15.75">
      <c r="A96" s="39"/>
      <c r="B96" s="16"/>
      <c r="C96" s="67" t="s">
        <v>22</v>
      </c>
      <c r="D96" s="24"/>
      <c r="E96" s="22"/>
      <c r="F96" s="22"/>
      <c r="G96" s="39"/>
      <c r="H96" s="43"/>
    </row>
    <row r="97" spans="1:8" ht="15.75">
      <c r="A97" s="39"/>
      <c r="B97" s="16"/>
      <c r="C97" s="67"/>
      <c r="D97" s="24"/>
      <c r="E97" s="22"/>
      <c r="F97" s="22"/>
      <c r="G97" s="39"/>
      <c r="H97" s="43"/>
    </row>
    <row r="98" spans="1:8" ht="15.75">
      <c r="A98" s="39"/>
      <c r="B98" s="16"/>
      <c r="C98" s="67" t="s">
        <v>23</v>
      </c>
      <c r="D98" s="24"/>
      <c r="E98" s="23"/>
      <c r="F98" s="22"/>
      <c r="G98" s="39"/>
      <c r="H98" s="43"/>
    </row>
    <row r="99" spans="1:8" ht="15">
      <c r="A99" s="39"/>
      <c r="B99" s="15"/>
      <c r="D99" s="24"/>
      <c r="E99" s="22"/>
      <c r="F99" s="22"/>
      <c r="G99" s="39"/>
      <c r="H99" s="43"/>
    </row>
    <row r="100" spans="1:8" ht="31.5">
      <c r="A100" s="39"/>
      <c r="B100" s="16"/>
      <c r="C100" s="67" t="s">
        <v>24</v>
      </c>
      <c r="D100" s="24"/>
      <c r="E100" s="23"/>
      <c r="F100" s="22"/>
      <c r="G100" s="39"/>
      <c r="H100" s="43"/>
    </row>
    <row r="101" spans="1:8" ht="15">
      <c r="A101" s="42"/>
      <c r="B101" s="15"/>
      <c r="C101" s="1"/>
      <c r="D101" s="52"/>
      <c r="E101" s="22"/>
      <c r="F101" s="22"/>
      <c r="G101" s="42"/>
      <c r="H101" s="45"/>
    </row>
    <row r="102" spans="1:8" ht="15.75">
      <c r="A102" s="39"/>
      <c r="B102" s="26"/>
      <c r="C102" s="67" t="s">
        <v>25</v>
      </c>
      <c r="D102" s="24"/>
      <c r="E102" s="23"/>
      <c r="F102" s="22"/>
      <c r="G102" s="39"/>
      <c r="H102" s="43"/>
    </row>
    <row r="103" spans="1:8" ht="15.75">
      <c r="A103" s="39"/>
      <c r="B103" s="26"/>
      <c r="C103" s="67"/>
      <c r="D103" s="24"/>
      <c r="E103" s="23"/>
      <c r="F103" s="22"/>
      <c r="G103" s="39"/>
      <c r="H103" s="43"/>
    </row>
    <row r="104" spans="1:8" ht="15.75">
      <c r="A104" s="39"/>
      <c r="B104" s="32"/>
      <c r="C104" s="67" t="s">
        <v>26</v>
      </c>
      <c r="D104" s="24"/>
      <c r="E104" s="21"/>
      <c r="F104" s="24"/>
      <c r="G104" s="39"/>
      <c r="H104" s="43"/>
    </row>
    <row r="105" spans="1:8" ht="15.75">
      <c r="A105" s="39"/>
      <c r="B105" s="32"/>
      <c r="C105" s="68"/>
      <c r="D105" s="24"/>
      <c r="E105" s="21"/>
      <c r="F105" s="24"/>
      <c r="G105" s="39"/>
      <c r="H105" s="43"/>
    </row>
    <row r="106" spans="1:8" ht="13.5" customHeight="1">
      <c r="A106" s="39"/>
      <c r="B106" s="15"/>
      <c r="C106" s="67" t="s">
        <v>27</v>
      </c>
      <c r="D106" s="24"/>
      <c r="E106" s="23"/>
      <c r="F106" s="22"/>
      <c r="G106" s="39"/>
      <c r="H106" s="43"/>
    </row>
    <row r="107" spans="1:8" ht="13.5" customHeight="1">
      <c r="A107" s="43"/>
      <c r="B107" s="15"/>
      <c r="C107" s="67"/>
      <c r="D107" s="24"/>
      <c r="E107" s="23"/>
      <c r="F107" s="22"/>
      <c r="G107" s="43"/>
      <c r="H107" s="43"/>
    </row>
    <row r="108" spans="1:8" s="99" customFormat="1" ht="28.5" customHeight="1" thickBot="1">
      <c r="A108" s="98"/>
      <c r="B108" s="92" t="s">
        <v>16</v>
      </c>
      <c r="C108" s="106" t="str">
        <f>C88</f>
        <v>(INSERT LOCATION AND TYPE OF WORK) </v>
      </c>
      <c r="D108" s="101"/>
      <c r="E108" s="102"/>
      <c r="F108" s="102"/>
      <c r="G108" s="100" t="s">
        <v>17</v>
      </c>
      <c r="H108" s="100">
        <f>SUM(H88:H107)</f>
        <v>0</v>
      </c>
    </row>
    <row r="109" spans="2:8" ht="32.25" customHeight="1" thickTop="1">
      <c r="B109" s="25"/>
      <c r="C109" s="143" t="s">
        <v>18</v>
      </c>
      <c r="D109" s="144"/>
      <c r="E109" s="144"/>
      <c r="F109" s="144"/>
      <c r="G109" s="144"/>
      <c r="H109" s="57"/>
    </row>
    <row r="110" spans="1:8" s="99" customFormat="1" ht="31.5" customHeight="1">
      <c r="A110" s="145"/>
      <c r="B110" s="146" t="str">
        <f>B6</f>
        <v>PART 1      CITY FUNDED WORK</v>
      </c>
      <c r="C110" s="147"/>
      <c r="D110" s="148"/>
      <c r="E110" s="149"/>
      <c r="F110" s="149"/>
      <c r="G110" s="145"/>
      <c r="H110" s="169"/>
    </row>
    <row r="111" spans="1:8" ht="28.5" customHeight="1" thickBot="1">
      <c r="A111" s="40"/>
      <c r="B111" s="108" t="s">
        <v>12</v>
      </c>
      <c r="C111" s="11" t="str">
        <f>C7</f>
        <v>(INSERT LOCATION AND TYPE OF WORK) </v>
      </c>
      <c r="D111" s="54"/>
      <c r="E111" s="12"/>
      <c r="F111" s="12"/>
      <c r="G111" s="40" t="s">
        <v>17</v>
      </c>
      <c r="H111" s="40">
        <f>H23</f>
        <v>0</v>
      </c>
    </row>
    <row r="112" spans="1:8" ht="28.5" customHeight="1" thickBot="1" thickTop="1">
      <c r="A112" s="40"/>
      <c r="B112" s="108" t="s">
        <v>13</v>
      </c>
      <c r="C112" s="13" t="str">
        <f>C24</f>
        <v>(INSERT LOCATION AND TYPE OF WORK) </v>
      </c>
      <c r="D112" s="54"/>
      <c r="E112" s="12"/>
      <c r="F112" s="12"/>
      <c r="G112" s="40" t="s">
        <v>17</v>
      </c>
      <c r="H112" s="40">
        <f>H44</f>
        <v>0</v>
      </c>
    </row>
    <row r="113" spans="1:8" ht="28.5" customHeight="1" thickBot="1" thickTop="1">
      <c r="A113" s="40"/>
      <c r="B113" s="108" t="s">
        <v>14</v>
      </c>
      <c r="C113" s="13" t="str">
        <f>C45</f>
        <v>(INSERT LOCATION AND TYPE OF WORK) </v>
      </c>
      <c r="D113" s="54"/>
      <c r="E113" s="12"/>
      <c r="F113" s="12"/>
      <c r="G113" s="40" t="s">
        <v>17</v>
      </c>
      <c r="H113" s="40">
        <f>H65</f>
        <v>0</v>
      </c>
    </row>
    <row r="114" spans="1:8" ht="28.5" customHeight="1" thickBot="1" thickTop="1">
      <c r="A114" s="40"/>
      <c r="B114" s="150"/>
      <c r="C114" s="151"/>
      <c r="D114" s="152"/>
      <c r="E114" s="153"/>
      <c r="F114" s="153"/>
      <c r="G114" s="155" t="s">
        <v>49</v>
      </c>
      <c r="H114" s="154">
        <f>SUM(H110:H113)</f>
        <v>0</v>
      </c>
    </row>
    <row r="115" spans="1:8" s="99" customFormat="1" ht="31.5" customHeight="1" thickBot="1" thickTop="1">
      <c r="A115" s="100"/>
      <c r="B115" s="146" t="str">
        <f>B66</f>
        <v>PART 2      PROVINCIALLY FUNDED WORK (See D2)</v>
      </c>
      <c r="C115" s="156"/>
      <c r="D115" s="157"/>
      <c r="E115" s="158"/>
      <c r="F115" s="158"/>
      <c r="G115" s="105"/>
      <c r="H115" s="105"/>
    </row>
    <row r="116" spans="1:8" ht="28.5" customHeight="1" thickBot="1" thickTop="1">
      <c r="A116" s="61"/>
      <c r="B116" s="108" t="s">
        <v>15</v>
      </c>
      <c r="C116" s="13" t="str">
        <f>C67</f>
        <v>(INSERT LOCATION AND TYPE OF WORK) </v>
      </c>
      <c r="D116" s="54"/>
      <c r="E116" s="12"/>
      <c r="F116" s="12"/>
      <c r="G116" s="61" t="s">
        <v>17</v>
      </c>
      <c r="H116" s="61">
        <f>H87</f>
        <v>0</v>
      </c>
    </row>
    <row r="117" spans="1:8" ht="28.5" customHeight="1" thickBot="1" thickTop="1">
      <c r="A117" s="46"/>
      <c r="B117" s="109" t="s">
        <v>16</v>
      </c>
      <c r="C117" s="47" t="str">
        <f>C88</f>
        <v>(INSERT LOCATION AND TYPE OF WORK) </v>
      </c>
      <c r="D117" s="56"/>
      <c r="E117" s="48"/>
      <c r="F117" s="49"/>
      <c r="G117" s="46" t="s">
        <v>17</v>
      </c>
      <c r="H117" s="46">
        <f>H108</f>
        <v>0</v>
      </c>
    </row>
    <row r="118" spans="1:8" ht="28.5" customHeight="1" thickBot="1" thickTop="1">
      <c r="A118" s="40"/>
      <c r="B118" s="150"/>
      <c r="C118" s="151"/>
      <c r="D118" s="152"/>
      <c r="E118" s="153"/>
      <c r="F118" s="153"/>
      <c r="G118" s="155" t="s">
        <v>50</v>
      </c>
      <c r="H118" s="154">
        <f>SUM(H116:H117)</f>
        <v>0</v>
      </c>
    </row>
    <row r="119" spans="1:8" s="86" customFormat="1" ht="34.5" customHeight="1" thickTop="1">
      <c r="A119" s="38"/>
      <c r="B119" s="159" t="s">
        <v>51</v>
      </c>
      <c r="C119" s="160"/>
      <c r="E119" s="142" t="s">
        <v>52</v>
      </c>
      <c r="F119" s="161">
        <f>H114+H118</f>
        <v>0</v>
      </c>
      <c r="G119" s="161"/>
      <c r="H119" s="162"/>
    </row>
    <row r="120" spans="1:8" ht="27" customHeight="1">
      <c r="A120" s="38"/>
      <c r="B120" s="159" t="s">
        <v>53</v>
      </c>
      <c r="C120" s="160"/>
      <c r="D120" s="17"/>
      <c r="E120" s="160"/>
      <c r="F120" s="160"/>
      <c r="G120" s="38"/>
      <c r="H120" s="60"/>
    </row>
    <row r="121" spans="1:8" ht="30" customHeight="1">
      <c r="A121" s="38"/>
      <c r="B121" s="163" t="s">
        <v>28</v>
      </c>
      <c r="C121" s="160"/>
      <c r="D121" s="17"/>
      <c r="E121" s="160"/>
      <c r="F121" s="160"/>
      <c r="G121" s="38"/>
      <c r="H121" s="60"/>
    </row>
    <row r="122" spans="1:8" ht="15.75" customHeight="1">
      <c r="A122" s="58"/>
      <c r="B122" s="25"/>
      <c r="C122" s="2"/>
      <c r="D122" s="55"/>
      <c r="E122" s="2"/>
      <c r="F122" s="2"/>
      <c r="G122" s="58"/>
      <c r="H122" s="59"/>
    </row>
  </sheetData>
  <printOptions/>
  <pageMargins left="0.5" right="0.5" top="0.75" bottom="0.75" header="0.25" footer="0.25"/>
  <pageSetup horizontalDpi="600" verticalDpi="600" orientation="portrait" scale="75" r:id="rId1"/>
  <headerFooter alignWithMargins="0">
    <oddHeader>&amp;L&amp;10The City of Winnipeg
Bid Opportunity No. xxx-yyyy&amp;R&amp;10Bid Submission
Page &amp;P+3 of ??</oddHeader>
    <oddFooter xml:space="preserve">&amp;R__________________
Name of Bidder                    </oddFooter>
  </headerFooter>
  <rowBreaks count="5" manualBreakCount="5">
    <brk id="23" min="1" max="10" man="1"/>
    <brk id="44" min="1" max="10" man="1"/>
    <brk id="65" min="1" max="10" man="1"/>
    <brk id="87" min="1" max="10" man="1"/>
    <brk id="108"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
  <cp:lastModifiedBy>cdyck</cp:lastModifiedBy>
  <cp:lastPrinted>2004-03-29T22:26:54Z</cp:lastPrinted>
  <dcterms:created xsi:type="dcterms:W3CDTF">1999-03-31T15:44:33Z</dcterms:created>
  <dcterms:modified xsi:type="dcterms:W3CDTF">2004-03-29T22:27:30Z</dcterms:modified>
  <cp:category/>
  <cp:version/>
  <cp:contentType/>
  <cp:contentStatus/>
</cp:coreProperties>
</file>